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/>
  <mc:AlternateContent xmlns:mc="http://schemas.openxmlformats.org/markup-compatibility/2006">
    <mc:Choice Requires="x15">
      <x15ac:absPath xmlns:x15ac="http://schemas.microsoft.com/office/spreadsheetml/2010/11/ac" url="/Users/jorisdijk/Dropbox/Patient participation in medical education/"/>
    </mc:Choice>
  </mc:AlternateContent>
  <xr:revisionPtr revIDLastSave="0" documentId="13_ncr:1_{096C1762-B3BE-FA45-ACCA-81EC4F62ACA6}" xr6:coauthVersionLast="36" xr6:coauthVersionMax="36" xr10:uidLastSave="{00000000-0000-0000-0000-000000000000}"/>
  <bookViews>
    <workbookView xWindow="31800" yWindow="800" windowWidth="33420" windowHeight="15800" xr2:uid="{00000000-000D-0000-FFFF-FFFF00000000}"/>
  </bookViews>
  <sheets>
    <sheet name="Werkblad 1" sheetId="1" r:id="rId1"/>
    <sheet name="Blad2" sheetId="3" r:id="rId2"/>
    <sheet name="Blad1" sheetId="2" r:id="rId3"/>
  </sheets>
  <calcPr calcId="181029"/>
</workbook>
</file>

<file path=xl/calcChain.xml><?xml version="1.0" encoding="utf-8"?>
<calcChain xmlns="http://schemas.openxmlformats.org/spreadsheetml/2006/main">
  <c r="AH4" i="1" l="1"/>
  <c r="AI4" i="1"/>
  <c r="AJ4" i="1"/>
  <c r="AH5" i="1"/>
  <c r="AI5" i="1"/>
  <c r="AJ5" i="1"/>
  <c r="AH6" i="1"/>
  <c r="AI6" i="1"/>
  <c r="AJ6" i="1"/>
  <c r="AH7" i="1"/>
  <c r="AI7" i="1"/>
  <c r="AJ7" i="1"/>
  <c r="AH8" i="1"/>
  <c r="AI8" i="1"/>
  <c r="AJ8" i="1"/>
  <c r="AH9" i="1"/>
  <c r="AI9" i="1"/>
  <c r="AJ9" i="1"/>
  <c r="AH10" i="1"/>
  <c r="AI10" i="1"/>
  <c r="AJ10" i="1"/>
  <c r="AH11" i="1"/>
  <c r="AI11" i="1"/>
  <c r="AJ11" i="1"/>
  <c r="AH12" i="1"/>
  <c r="AI12" i="1"/>
  <c r="AJ12" i="1"/>
  <c r="AH13" i="1"/>
  <c r="AI13" i="1"/>
  <c r="AJ13" i="1"/>
  <c r="AH14" i="1"/>
  <c r="AI14" i="1"/>
  <c r="AJ14" i="1"/>
  <c r="AH15" i="1"/>
  <c r="AI15" i="1"/>
  <c r="AJ15" i="1"/>
  <c r="AH16" i="1"/>
  <c r="AI16" i="1"/>
  <c r="AJ16" i="1"/>
  <c r="AH17" i="1"/>
  <c r="AI17" i="1"/>
  <c r="AJ17" i="1"/>
  <c r="AH18" i="1"/>
  <c r="AI18" i="1"/>
  <c r="AJ18" i="1"/>
  <c r="AH19" i="1"/>
  <c r="AI19" i="1"/>
  <c r="AJ19" i="1"/>
  <c r="AH20" i="1"/>
  <c r="AI20" i="1"/>
  <c r="AJ20" i="1"/>
  <c r="AH21" i="1"/>
  <c r="AI21" i="1"/>
  <c r="AJ21" i="1"/>
  <c r="AH22" i="1"/>
  <c r="AI22" i="1"/>
  <c r="AJ22" i="1"/>
  <c r="AH23" i="1"/>
  <c r="AI23" i="1"/>
  <c r="AJ23" i="1"/>
  <c r="AH24" i="1"/>
  <c r="AI24" i="1"/>
  <c r="AJ24" i="1"/>
  <c r="AH25" i="1"/>
  <c r="AI25" i="1"/>
  <c r="AJ25" i="1"/>
  <c r="AH26" i="1"/>
  <c r="AI26" i="1"/>
  <c r="AJ26" i="1"/>
  <c r="AH27" i="1"/>
  <c r="AI27" i="1"/>
  <c r="AJ27" i="1"/>
  <c r="AH28" i="1"/>
  <c r="AI28" i="1"/>
  <c r="AJ28" i="1"/>
  <c r="AH29" i="1"/>
  <c r="AI29" i="1"/>
  <c r="AJ29" i="1"/>
  <c r="AH30" i="1"/>
  <c r="AI30" i="1"/>
  <c r="AJ30" i="1"/>
  <c r="AH31" i="1"/>
  <c r="AI31" i="1"/>
  <c r="AJ31" i="1"/>
  <c r="AH32" i="1"/>
  <c r="AI32" i="1"/>
  <c r="AJ32" i="1"/>
  <c r="AH33" i="1"/>
  <c r="AI33" i="1"/>
  <c r="AJ33" i="1"/>
  <c r="AH34" i="1"/>
  <c r="AI34" i="1"/>
  <c r="AJ34" i="1"/>
  <c r="AH35" i="1"/>
  <c r="AI35" i="1"/>
  <c r="AJ35" i="1"/>
  <c r="AH36" i="1"/>
  <c r="AI36" i="1"/>
  <c r="AJ36" i="1"/>
  <c r="AH37" i="1"/>
  <c r="AI37" i="1"/>
  <c r="AJ37" i="1"/>
  <c r="AH38" i="1"/>
  <c r="AI38" i="1"/>
  <c r="AJ38" i="1"/>
  <c r="AH39" i="1"/>
  <c r="AI39" i="1"/>
  <c r="AJ39" i="1"/>
  <c r="AH40" i="1"/>
  <c r="AI40" i="1"/>
  <c r="AJ40" i="1"/>
  <c r="AH41" i="1"/>
  <c r="AI41" i="1"/>
  <c r="AJ41" i="1"/>
  <c r="AH42" i="1"/>
  <c r="AI42" i="1"/>
  <c r="AJ42" i="1"/>
  <c r="AH43" i="1"/>
  <c r="AI43" i="1"/>
  <c r="AJ43" i="1"/>
  <c r="AH44" i="1"/>
  <c r="AI44" i="1"/>
  <c r="AJ44" i="1"/>
  <c r="AH45" i="1"/>
  <c r="AI45" i="1"/>
  <c r="AJ45" i="1"/>
  <c r="AH46" i="1"/>
  <c r="AI46" i="1"/>
  <c r="AJ46" i="1"/>
  <c r="AH47" i="1"/>
  <c r="AI47" i="1"/>
  <c r="AJ47" i="1"/>
  <c r="AH48" i="1"/>
  <c r="AI48" i="1"/>
  <c r="AJ48" i="1"/>
  <c r="AH49" i="1"/>
  <c r="AI49" i="1"/>
  <c r="AJ49" i="1"/>
  <c r="AH50" i="1"/>
  <c r="AI50" i="1"/>
  <c r="AJ50" i="1"/>
  <c r="AH51" i="1"/>
  <c r="AI51" i="1"/>
  <c r="AJ51" i="1"/>
  <c r="AJ3" i="1"/>
  <c r="AI3" i="1"/>
  <c r="AH3" i="1"/>
  <c r="G53" i="1"/>
  <c r="G55" i="1" s="1"/>
  <c r="H53" i="1"/>
  <c r="H55" i="1" s="1"/>
  <c r="I53" i="1"/>
  <c r="I55" i="1" s="1"/>
  <c r="J53" i="1"/>
  <c r="J55" i="1" s="1"/>
  <c r="K53" i="1"/>
  <c r="K55" i="1" s="1"/>
  <c r="L53" i="1"/>
  <c r="L55" i="1" s="1"/>
  <c r="M53" i="1"/>
  <c r="M55" i="1" s="1"/>
  <c r="N53" i="1"/>
  <c r="N55" i="1" s="1"/>
  <c r="O53" i="1"/>
  <c r="O55" i="1" s="1"/>
  <c r="P53" i="1"/>
  <c r="Q53" i="1"/>
  <c r="Q55" i="1" s="1"/>
  <c r="R53" i="1"/>
  <c r="R55" i="1" s="1"/>
  <c r="S53" i="1"/>
  <c r="S55" i="1" s="1"/>
  <c r="T53" i="1"/>
  <c r="T55" i="1" s="1"/>
  <c r="U53" i="1"/>
  <c r="U55" i="1" s="1"/>
  <c r="V53" i="1"/>
  <c r="V55" i="1" s="1"/>
  <c r="W53" i="1"/>
  <c r="W55" i="1" s="1"/>
  <c r="X53" i="1"/>
  <c r="X55" i="1" s="1"/>
  <c r="Y53" i="1"/>
  <c r="Y55" i="1" s="1"/>
  <c r="Z53" i="1"/>
  <c r="Z55" i="1" s="1"/>
  <c r="AA53" i="1"/>
  <c r="AA55" i="1" s="1"/>
  <c r="AB53" i="1"/>
  <c r="AB55" i="1" s="1"/>
  <c r="AC53" i="1"/>
  <c r="AD53" i="1"/>
  <c r="AD55" i="1" s="1"/>
  <c r="AE53" i="1"/>
  <c r="AE55" i="1" s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F53" i="1"/>
  <c r="F55" i="1" s="1"/>
  <c r="F54" i="1"/>
  <c r="E54" i="1"/>
  <c r="E53" i="1"/>
  <c r="AK26" i="1" l="1"/>
  <c r="AK22" i="1"/>
  <c r="AK18" i="1"/>
  <c r="AK14" i="1"/>
  <c r="AK10" i="1"/>
  <c r="AK6" i="1"/>
  <c r="AK24" i="1"/>
  <c r="AK20" i="1"/>
  <c r="AK16" i="1"/>
  <c r="AK12" i="1"/>
  <c r="AK8" i="1"/>
  <c r="AK4" i="1"/>
  <c r="AK3" i="1"/>
  <c r="AK49" i="1"/>
  <c r="AK45" i="1"/>
  <c r="AK41" i="1"/>
  <c r="AK37" i="1"/>
  <c r="AK33" i="1"/>
  <c r="AK29" i="1"/>
  <c r="AK25" i="1"/>
  <c r="AK21" i="1"/>
  <c r="AK17" i="1"/>
  <c r="AK13" i="1"/>
  <c r="AK9" i="1"/>
  <c r="AK5" i="1"/>
  <c r="AK50" i="1"/>
  <c r="AK42" i="1"/>
  <c r="AK38" i="1"/>
  <c r="AK34" i="1"/>
  <c r="AK30" i="1"/>
  <c r="AK27" i="1"/>
  <c r="AK23" i="1"/>
  <c r="AK19" i="1"/>
  <c r="AK15" i="1"/>
  <c r="AK11" i="1"/>
  <c r="AK7" i="1"/>
  <c r="AK46" i="1"/>
  <c r="AK48" i="1"/>
  <c r="AK36" i="1"/>
  <c r="AK32" i="1"/>
  <c r="AK28" i="1"/>
  <c r="AK40" i="1"/>
  <c r="AK44" i="1"/>
  <c r="X56" i="1"/>
  <c r="H56" i="1"/>
  <c r="P55" i="1"/>
  <c r="P56" i="1" s="1"/>
  <c r="G56" i="1"/>
  <c r="AK51" i="1"/>
  <c r="AK47" i="1"/>
  <c r="AK43" i="1"/>
  <c r="AK39" i="1"/>
  <c r="AK35" i="1"/>
  <c r="AK31" i="1"/>
  <c r="AC55" i="1"/>
  <c r="AC56" i="1" s="1"/>
  <c r="AB56" i="1"/>
  <c r="AE56" i="1"/>
  <c r="AA56" i="1"/>
  <c r="W56" i="1"/>
  <c r="S56" i="1"/>
  <c r="O56" i="1"/>
  <c r="K56" i="1"/>
  <c r="Y56" i="1"/>
  <c r="U56" i="1"/>
  <c r="Q56" i="1"/>
  <c r="M56" i="1"/>
  <c r="I56" i="1"/>
  <c r="F56" i="1"/>
  <c r="T56" i="1"/>
  <c r="L56" i="1"/>
  <c r="E55" i="1"/>
  <c r="E56" i="1" s="1"/>
  <c r="AD56" i="1"/>
  <c r="Z56" i="1"/>
  <c r="V56" i="1"/>
  <c r="R56" i="1"/>
  <c r="N56" i="1"/>
  <c r="J56" i="1"/>
  <c r="AK52" i="1" l="1"/>
  <c r="AK53" i="1"/>
  <c r="AK54" i="1" l="1"/>
</calcChain>
</file>

<file path=xl/sharedStrings.xml><?xml version="1.0" encoding="utf-8"?>
<sst xmlns="http://schemas.openxmlformats.org/spreadsheetml/2006/main" count="682" uniqueCount="180">
  <si>
    <t>Authors</t>
  </si>
  <si>
    <t>Year of publication</t>
  </si>
  <si>
    <t>Journal</t>
  </si>
  <si>
    <t>Rees, C.E., Knight, L.V., Wilkinson, C.E.</t>
  </si>
  <si>
    <t>Advances in Health Sciences Education</t>
  </si>
  <si>
    <t>Ivory, K. et al.</t>
  </si>
  <si>
    <t>The Clinical Teacher</t>
  </si>
  <si>
    <t>Fritz, C. et al.</t>
  </si>
  <si>
    <t>Journal of Racial and Ethnic Health Disparities</t>
  </si>
  <si>
    <t>Bideau, M et al.</t>
  </si>
  <si>
    <t>Annals of the rheumatic diseases</t>
  </si>
  <si>
    <t>Hatem, D.S., Gallagher, D., Frankel, R.</t>
  </si>
  <si>
    <t>Teaching and Learning in Medicine</t>
  </si>
  <si>
    <t>Barr, J. et al.</t>
  </si>
  <si>
    <t>Nestel, D. et al.</t>
  </si>
  <si>
    <t>Advances in Medical Education and Practice</t>
  </si>
  <si>
    <t>Owen, C., Reay, R.</t>
  </si>
  <si>
    <t>BMC Medical Education</t>
  </si>
  <si>
    <t>Kamaka, M.L.</t>
  </si>
  <si>
    <t>Hawai'i Medical Journal</t>
  </si>
  <si>
    <t>Baral, K.P., et al.</t>
  </si>
  <si>
    <t>Journal of Nepal Health Research Council</t>
  </si>
  <si>
    <t>Saketkoo, L. et al.</t>
  </si>
  <si>
    <t>Noonan E.J. et al.</t>
  </si>
  <si>
    <t>Teaching and learning in medicine.</t>
  </si>
  <si>
    <t>Muir, D., Laxton, J.C.</t>
  </si>
  <si>
    <t>Nurse Education Today</t>
  </si>
  <si>
    <t>Hudson, G.L., Maar, M.</t>
  </si>
  <si>
    <t>Rural and Remote Health</t>
  </si>
  <si>
    <t>Cheng, P., Towle, A.</t>
  </si>
  <si>
    <t>Medical Teacher</t>
  </si>
  <si>
    <t>Gaver, A. et al.</t>
  </si>
  <si>
    <t>Academic Medicine</t>
  </si>
  <si>
    <t>Bokken, L. et al.</t>
  </si>
  <si>
    <t>Cooper Director, H., Spencer-Daw, E.</t>
  </si>
  <si>
    <t>Journal of Interprofessional Care</t>
  </si>
  <si>
    <t>Langlois, S., Lymer, E.</t>
  </si>
  <si>
    <t>Education for Health</t>
  </si>
  <si>
    <t>Henriksen, A., Ringsted, C.</t>
  </si>
  <si>
    <t>Advances in Health Sciences Education: Theory and Practice</t>
  </si>
  <si>
    <t>Oswald, A.E. et al.</t>
  </si>
  <si>
    <t>2011 b</t>
  </si>
  <si>
    <t>Jackson, A., Blaxter, L., Lewando-Hundt, G.</t>
  </si>
  <si>
    <t>Medical Education</t>
  </si>
  <si>
    <t>Coret, A. et al.</t>
  </si>
  <si>
    <t>Lucas, B, Pearson, D.</t>
  </si>
  <si>
    <t>Education for Primary Care</t>
  </si>
  <si>
    <t>Towle, A., Godolphin, W.</t>
  </si>
  <si>
    <t>Lauckner, H., Doucet, S., Wells, S.</t>
  </si>
  <si>
    <t>Jain, S. et al.</t>
  </si>
  <si>
    <t>Family Medicine</t>
  </si>
  <si>
    <t>Lazarus, P.A.</t>
  </si>
  <si>
    <t>Doucet, S., Lauckner, H., Wells, S.</t>
  </si>
  <si>
    <t>Journal of Research in Interprofessional Practice and Education</t>
  </si>
  <si>
    <t>O'Keefe, M., Jones, A.</t>
  </si>
  <si>
    <t>de Boer, A. et al.</t>
  </si>
  <si>
    <t>Clinical Rheumatology</t>
  </si>
  <si>
    <t>Baral, K. et al.</t>
  </si>
  <si>
    <t>Cureus</t>
  </si>
  <si>
    <t>Gutteridge, R., Dobbins, K.</t>
  </si>
  <si>
    <t>Dogra, N. et al.</t>
  </si>
  <si>
    <t>Jarvis-Selinger, S. et al.</t>
  </si>
  <si>
    <t>Chronic Illness</t>
  </si>
  <si>
    <t>Humphrey-Murto, S. et al.</t>
  </si>
  <si>
    <t>Towle, A. et al.</t>
  </si>
  <si>
    <t>Oswald, A.E. e.al.</t>
  </si>
  <si>
    <t>2011 a</t>
  </si>
  <si>
    <t>Jaworsky, D. et al.</t>
  </si>
  <si>
    <t>AIDS Care</t>
  </si>
  <si>
    <t>Haq, I. Fuller, J., Dacre, J.</t>
  </si>
  <si>
    <t>Rheumatology</t>
  </si>
  <si>
    <t>Collins, L. et al.</t>
  </si>
  <si>
    <t>Raj, N. et al.</t>
  </si>
  <si>
    <t>Tierney, W.M.</t>
  </si>
  <si>
    <t>Journal of General Internal Medicine</t>
  </si>
  <si>
    <t>Duggan, A. et al.</t>
  </si>
  <si>
    <t>Journal of Health Communication</t>
  </si>
  <si>
    <t>Jha, V. et al.</t>
  </si>
  <si>
    <t>Alahlafi, A., Burge, S.</t>
  </si>
  <si>
    <t>British Medical Journal</t>
  </si>
  <si>
    <t>Stagg, P., Rosenthal, D.R.</t>
  </si>
  <si>
    <t>McKinlay, E, McBain, L., Gray, B.</t>
  </si>
  <si>
    <t>1. QUALITATIVE STUDIES</t>
  </si>
  <si>
    <t>2. RANDOMIZED CONTROLLED TRIALS</t>
  </si>
  <si>
    <t>3. NON-RANDOMIZED STUDIES</t>
  </si>
  <si>
    <t>4. QUANTITATIVE DESCRIPTIVE STUDIES</t>
  </si>
  <si>
    <t>5. MIXED METHODS STUDIES</t>
  </si>
  <si>
    <t>COMMENTS</t>
  </si>
  <si>
    <t>S1. Are there clear research questions?</t>
  </si>
  <si>
    <t xml:space="preserve">S2. Do the collected data allow to address the research questions? </t>
  </si>
  <si>
    <t>1.1. Is the qualitative approach appropriate to answer the research question?</t>
  </si>
  <si>
    <t>1.2. Are the qualitative data collection methods adequate to address the research question?</t>
  </si>
  <si>
    <t>1.3. Are the findings adequately derived from the data?</t>
  </si>
  <si>
    <t xml:space="preserve">1.4. Is the interpretation of results sufficiently substantiated by data? </t>
  </si>
  <si>
    <t>1.5. Is there coherence between qualitative data sources, collection, analysis and interpretation?</t>
  </si>
  <si>
    <t>2.1. Is randomization appropriately performed?</t>
  </si>
  <si>
    <t>2.2. Are the groups comparable at baseline?</t>
  </si>
  <si>
    <t>2.3. Are there complete outcome data?</t>
  </si>
  <si>
    <t>2.4. Are outcome assessors blinded to the intervention provided?</t>
  </si>
  <si>
    <t>2.5 Did the participants adhere to the assigned intervention?</t>
  </si>
  <si>
    <t>3.1. Are the participants representative of the target population?</t>
  </si>
  <si>
    <t>3.2. Are measurements appropriate regarding both the outcome and intervention (or exposure)?</t>
  </si>
  <si>
    <t>3.3. Are there complete outcome data?</t>
  </si>
  <si>
    <t>3.4. Are the confounders accounted for in the design and analysis?</t>
  </si>
  <si>
    <t>3.5. During the study period, is the intervention administered (or exposure occurred) as intended?</t>
  </si>
  <si>
    <t>4.1. Is the sampling strategy relevant to address the research question?</t>
  </si>
  <si>
    <t>4.2. Is the sample representative of the target population?</t>
  </si>
  <si>
    <t>4.3. Are the measurements appropriate?</t>
  </si>
  <si>
    <t>4.4. Is the risk of nonresponse bias low?</t>
  </si>
  <si>
    <t>4.5. Is the statistical analysis appropriate to answer the research question?</t>
  </si>
  <si>
    <t>5.1. Is there an adequate rationale for using a mixed methods design to address the research question?</t>
  </si>
  <si>
    <t>5.2. Are the different components of the study effectively integrated to answer the research question?</t>
  </si>
  <si>
    <t>5.3. Are the outputs of the integration of qualitative and quantitative components adequately interpreted?</t>
  </si>
  <si>
    <t>5.4. Are divergences and inconsistencies between quantitative and qualitative results adequately addressed?</t>
  </si>
  <si>
    <t xml:space="preserve">5.5. Do the different components of the study adhere to the quality criteria of each tradition of the methods involved? </t>
  </si>
  <si>
    <t>Study design</t>
  </si>
  <si>
    <t>No</t>
  </si>
  <si>
    <t>Yes</t>
  </si>
  <si>
    <t>Can't tell</t>
  </si>
  <si>
    <t>Case study</t>
  </si>
  <si>
    <t>Mixed methods - Exploratory design</t>
  </si>
  <si>
    <t>Before and after study</t>
  </si>
  <si>
    <t>Mixed methods - Convergent design</t>
  </si>
  <si>
    <t>Negative trends in student responses are not taken into account in the qualitative analysis. Missing values, bias and confounding are not addressed.</t>
  </si>
  <si>
    <t>Case-Control study</t>
  </si>
  <si>
    <t>Qualitative - Exploratory design</t>
  </si>
  <si>
    <t>Mixed Methods - Explanatory design</t>
  </si>
  <si>
    <t>Qualitative - Grounded theory design</t>
  </si>
  <si>
    <t>Qualitative description</t>
  </si>
  <si>
    <t>Qualitative -Phenomenological design</t>
  </si>
  <si>
    <t>Study</t>
  </si>
  <si>
    <t>Rees 2006</t>
  </si>
  <si>
    <t>Ivory 2013</t>
  </si>
  <si>
    <t>Fritz 2015</t>
  </si>
  <si>
    <t>Bideau 2006</t>
  </si>
  <si>
    <t>D1</t>
  </si>
  <si>
    <t>D2</t>
  </si>
  <si>
    <t>D3</t>
  </si>
  <si>
    <t>D4</t>
  </si>
  <si>
    <t>D5</t>
  </si>
  <si>
    <t>D6</t>
  </si>
  <si>
    <t>D7</t>
  </si>
  <si>
    <t>Low</t>
  </si>
  <si>
    <t>High</t>
  </si>
  <si>
    <t>Some concerns</t>
  </si>
  <si>
    <t>Nyes</t>
  </si>
  <si>
    <t>The effects of bias are not discussed. No statistical analysis of response data.</t>
  </si>
  <si>
    <t>No statistical analysis of difference between groups. No information comparability groups at baseline.</t>
  </si>
  <si>
    <t>Number of items: yes</t>
  </si>
  <si>
    <t>Number of items: can't tell</t>
  </si>
  <si>
    <t>Number of items: no</t>
  </si>
  <si>
    <t>% Yes</t>
  </si>
  <si>
    <t>Number of "Yes"</t>
  </si>
  <si>
    <t>Number of "Can't tell"</t>
  </si>
  <si>
    <t>Number of "No"</t>
  </si>
  <si>
    <t>Papers with no concerns (0) or with some concern (&gt;0)</t>
  </si>
  <si>
    <t>Papers with no concern</t>
  </si>
  <si>
    <t>Papers with some concern</t>
  </si>
  <si>
    <t>2006</t>
  </si>
  <si>
    <t>2013</t>
  </si>
  <si>
    <t>2015</t>
  </si>
  <si>
    <t>2003</t>
  </si>
  <si>
    <t>2014</t>
  </si>
  <si>
    <t>2004</t>
  </si>
  <si>
    <t>2010</t>
  </si>
  <si>
    <t>2016</t>
  </si>
  <si>
    <t>2018</t>
  </si>
  <si>
    <t>2012</t>
  </si>
  <si>
    <t>2017</t>
  </si>
  <si>
    <t>2005</t>
  </si>
  <si>
    <t>2007</t>
  </si>
  <si>
    <t>2011</t>
  </si>
  <si>
    <t>2009</t>
  </si>
  <si>
    <t>2008</t>
  </si>
  <si>
    <t>no</t>
  </si>
  <si>
    <t>Mixed model - convergent design</t>
  </si>
  <si>
    <t>Randomized controlled clinical trial</t>
  </si>
  <si>
    <t>Percentage no concern</t>
  </si>
  <si>
    <t>Journal characteristics</t>
  </si>
  <si>
    <t>SCREENING 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</si>
</sst>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indexed="8"/>
      <name val="Helvetica Neue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Helvetica Neue"/>
      <family val="2"/>
    </font>
    <font>
      <sz val="10"/>
      <color indexed="8"/>
      <name val="Helvetica Neue"/>
      <family val="2"/>
    </font>
    <font>
      <sz val="18"/>
      <color rgb="FF000000"/>
      <name val="Arial"/>
      <family val="2"/>
    </font>
    <font>
      <sz val="16"/>
      <color rgb="FF000000"/>
      <name val="Arial"/>
      <family val="2"/>
    </font>
    <font>
      <sz val="10"/>
      <color theme="1"/>
      <name val="Helvetica Neue"/>
      <family val="2"/>
    </font>
    <font>
      <b/>
      <sz val="10"/>
      <color rgb="FF000000"/>
      <name val="Helvetica Neue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9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D9DC4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DFDFD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0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5" fillId="0" borderId="0" xfId="0" applyNumberFormat="1" applyFont="1" applyAlignment="1">
      <alignment horizontal="left" vertical="top" wrapText="1"/>
    </xf>
    <xf numFmtId="0" fontId="8" fillId="0" borderId="0" xfId="0" applyNumberFormat="1" applyFont="1" applyAlignment="1">
      <alignment horizontal="left" vertical="top" wrapText="1"/>
    </xf>
    <xf numFmtId="0" fontId="5" fillId="5" borderId="0" xfId="0" applyFont="1" applyFill="1" applyAlignment="1">
      <alignment horizontal="center" vertical="top" wrapText="1"/>
    </xf>
    <xf numFmtId="0" fontId="5" fillId="6" borderId="0" xfId="0" applyFont="1" applyFill="1" applyAlignment="1">
      <alignment horizontal="center" vertical="top" wrapText="1"/>
    </xf>
    <xf numFmtId="0" fontId="4" fillId="0" borderId="0" xfId="0" applyNumberFormat="1" applyFont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4" xfId="0" applyNumberFormat="1" applyFont="1" applyBorder="1" applyAlignment="1">
      <alignment horizontal="left" vertical="top" wrapText="1"/>
    </xf>
    <xf numFmtId="0" fontId="0" fillId="0" borderId="0" xfId="0" applyNumberFormat="1" applyFont="1" applyBorder="1" applyAlignment="1">
      <alignment horizontal="left" vertical="top" wrapText="1"/>
    </xf>
    <xf numFmtId="0" fontId="0" fillId="0" borderId="6" xfId="0" applyNumberFormat="1" applyFont="1" applyBorder="1" applyAlignment="1">
      <alignment horizontal="left" vertical="top" wrapText="1"/>
    </xf>
    <xf numFmtId="0" fontId="0" fillId="0" borderId="8" xfId="0" applyNumberFormat="1" applyFont="1" applyBorder="1" applyAlignment="1">
      <alignment horizontal="left" vertical="top" wrapText="1"/>
    </xf>
    <xf numFmtId="0" fontId="0" fillId="0" borderId="9" xfId="0" applyNumberFormat="1" applyFont="1" applyBorder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5" xfId="0" applyNumberFormat="1" applyFont="1" applyBorder="1" applyAlignment="1">
      <alignment horizontal="left" vertical="top" wrapText="1"/>
    </xf>
    <xf numFmtId="0" fontId="0" fillId="0" borderId="7" xfId="0" applyNumberFormat="1" applyFont="1" applyBorder="1" applyAlignment="1">
      <alignment horizontal="left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left" vertical="top" wrapText="1"/>
    </xf>
    <xf numFmtId="0" fontId="9" fillId="0" borderId="12" xfId="0" applyNumberFormat="1" applyFont="1" applyBorder="1" applyAlignment="1">
      <alignment horizontal="left" vertical="top" wrapText="1"/>
    </xf>
    <xf numFmtId="0" fontId="3" fillId="5" borderId="0" xfId="0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top" wrapText="1"/>
    </xf>
    <xf numFmtId="0" fontId="3" fillId="8" borderId="0" xfId="0" applyFont="1" applyFill="1" applyAlignment="1">
      <alignment horizontal="center" vertical="top" wrapText="1"/>
    </xf>
    <xf numFmtId="0" fontId="3" fillId="9" borderId="0" xfId="0" applyFont="1" applyFill="1" applyAlignment="1">
      <alignment horizontal="center" vertical="top" wrapText="1"/>
    </xf>
    <xf numFmtId="0" fontId="3" fillId="10" borderId="0" xfId="0" applyFont="1" applyFill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11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vertical="top"/>
    </xf>
    <xf numFmtId="0" fontId="14" fillId="7" borderId="0" xfId="0" applyFont="1" applyFill="1" applyAlignment="1">
      <alignment horizontal="center" vertical="top" wrapText="1"/>
    </xf>
    <xf numFmtId="0" fontId="12" fillId="9" borderId="0" xfId="0" applyFont="1" applyFill="1" applyAlignment="1">
      <alignment horizontal="center" wrapText="1"/>
    </xf>
    <xf numFmtId="0" fontId="12" fillId="10" borderId="0" xfId="0" applyFont="1" applyFill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5" borderId="0" xfId="0" applyFont="1" applyFill="1" applyAlignment="1">
      <alignment horizontal="center" wrapText="1"/>
    </xf>
    <xf numFmtId="0" fontId="12" fillId="6" borderId="0" xfId="0" applyFont="1" applyFill="1" applyAlignment="1">
      <alignment horizontal="center" wrapText="1"/>
    </xf>
    <xf numFmtId="0" fontId="13" fillId="7" borderId="0" xfId="0" applyFont="1" applyFill="1" applyAlignment="1">
      <alignment horizontal="center" wrapText="1"/>
    </xf>
    <xf numFmtId="0" fontId="12" fillId="8" borderId="0" xfId="0" applyFont="1" applyFill="1" applyAlignment="1">
      <alignment horizontal="center" wrapText="1"/>
    </xf>
    <xf numFmtId="0" fontId="3" fillId="12" borderId="2" xfId="0" applyFont="1" applyFill="1" applyBorder="1" applyAlignment="1">
      <alignment horizontal="left" vertical="center" wrapText="1"/>
    </xf>
    <xf numFmtId="0" fontId="3" fillId="12" borderId="3" xfId="0" applyFont="1" applyFill="1" applyBorder="1" applyAlignment="1">
      <alignment horizontal="left" vertical="center" wrapText="1"/>
    </xf>
    <xf numFmtId="0" fontId="3" fillId="12" borderId="4" xfId="0" applyFont="1" applyFill="1" applyBorder="1" applyAlignment="1">
      <alignment horizontal="left" vertical="center" wrapText="1"/>
    </xf>
    <xf numFmtId="49" fontId="3" fillId="14" borderId="0" xfId="0" applyNumberFormat="1" applyFont="1" applyFill="1" applyBorder="1" applyAlignment="1">
      <alignment horizontal="left" vertical="top" wrapText="1"/>
    </xf>
    <xf numFmtId="0" fontId="10" fillId="15" borderId="0" xfId="0" applyFont="1" applyFill="1" applyBorder="1" applyAlignment="1">
      <alignment vertical="top"/>
    </xf>
    <xf numFmtId="0" fontId="10" fillId="16" borderId="0" xfId="0" applyFont="1" applyFill="1" applyBorder="1" applyAlignment="1">
      <alignment vertical="top"/>
    </xf>
    <xf numFmtId="49" fontId="3" fillId="14" borderId="5" xfId="0" applyNumberFormat="1" applyFont="1" applyFill="1" applyBorder="1" applyAlignment="1">
      <alignment horizontal="left" vertical="top" wrapText="1"/>
    </xf>
    <xf numFmtId="49" fontId="11" fillId="14" borderId="6" xfId="0" applyNumberFormat="1" applyFont="1" applyFill="1" applyBorder="1" applyAlignment="1">
      <alignment horizontal="left" vertical="top" wrapText="1"/>
    </xf>
    <xf numFmtId="49" fontId="3" fillId="14" borderId="6" xfId="0" applyNumberFormat="1" applyFont="1" applyFill="1" applyBorder="1" applyAlignment="1">
      <alignment horizontal="left" vertical="top" wrapText="1"/>
    </xf>
    <xf numFmtId="49" fontId="3" fillId="11" borderId="5" xfId="0" applyNumberFormat="1" applyFont="1" applyFill="1" applyBorder="1" applyAlignment="1">
      <alignment horizontal="left" vertical="top" wrapText="1"/>
    </xf>
    <xf numFmtId="0" fontId="10" fillId="16" borderId="5" xfId="0" applyFont="1" applyFill="1" applyBorder="1" applyAlignment="1">
      <alignment vertical="top"/>
    </xf>
    <xf numFmtId="0" fontId="10" fillId="16" borderId="6" xfId="0" applyFont="1" applyFill="1" applyBorder="1" applyAlignment="1">
      <alignment vertical="top"/>
    </xf>
    <xf numFmtId="0" fontId="10" fillId="15" borderId="5" xfId="0" applyFont="1" applyFill="1" applyBorder="1" applyAlignment="1">
      <alignment vertical="top"/>
    </xf>
    <xf numFmtId="0" fontId="10" fillId="15" borderId="6" xfId="0" applyFont="1" applyFill="1" applyBorder="1" applyAlignment="1">
      <alignment vertical="top"/>
    </xf>
    <xf numFmtId="49" fontId="10" fillId="17" borderId="6" xfId="0" applyNumberFormat="1" applyFont="1" applyFill="1" applyBorder="1" applyAlignment="1">
      <alignment horizontal="left" vertical="top" wrapText="1"/>
    </xf>
    <xf numFmtId="0" fontId="10" fillId="15" borderId="7" xfId="0" applyFont="1" applyFill="1" applyBorder="1" applyAlignment="1">
      <alignment vertical="top"/>
    </xf>
    <xf numFmtId="0" fontId="10" fillId="15" borderId="8" xfId="0" applyFont="1" applyFill="1" applyBorder="1" applyAlignment="1">
      <alignment vertical="top"/>
    </xf>
    <xf numFmtId="0" fontId="10" fillId="15" borderId="9" xfId="0" applyFont="1" applyFill="1" applyBorder="1" applyAlignment="1">
      <alignment vertical="top"/>
    </xf>
    <xf numFmtId="49" fontId="11" fillId="13" borderId="7" xfId="0" applyNumberFormat="1" applyFont="1" applyFill="1" applyBorder="1" applyAlignment="1">
      <alignment horizontal="left" vertical="top" wrapText="1"/>
    </xf>
    <xf numFmtId="49" fontId="11" fillId="13" borderId="8" xfId="0" applyNumberFormat="1" applyFont="1" applyFill="1" applyBorder="1" applyAlignment="1">
      <alignment horizontal="left" vertical="top" wrapText="1"/>
    </xf>
    <xf numFmtId="49" fontId="11" fillId="13" borderId="9" xfId="0" applyNumberFormat="1" applyFont="1" applyFill="1" applyBorder="1" applyAlignment="1">
      <alignment horizontal="left" vertical="top" wrapText="1"/>
    </xf>
    <xf numFmtId="0" fontId="4" fillId="13" borderId="2" xfId="0" applyNumberFormat="1" applyFont="1" applyFill="1" applyBorder="1" applyAlignment="1">
      <alignment horizontal="left" vertical="top" wrapText="1"/>
    </xf>
    <xf numFmtId="0" fontId="4" fillId="13" borderId="5" xfId="0" applyNumberFormat="1" applyFont="1" applyFill="1" applyBorder="1" applyAlignment="1">
      <alignment horizontal="left" vertical="top" wrapText="1"/>
    </xf>
    <xf numFmtId="0" fontId="4" fillId="13" borderId="7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left" vertical="top" wrapText="1"/>
    </xf>
  </cellXfs>
  <cellStyles count="1">
    <cellStyle name="Standaard" xfId="0" builtinId="0"/>
  </cellStyles>
  <dxfs count="1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4472C4"/>
      <rgbColor rgb="FFCCCCCC"/>
      <rgbColor rgb="FFD8D8D8"/>
      <rgbColor rgb="FFAAAAA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D9D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56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F4" sqref="F4"/>
    </sheetView>
  </sheetViews>
  <sheetFormatPr baseColWidth="10" defaultColWidth="16.33203125" defaultRowHeight="79" customHeight="1" x14ac:dyDescent="0.15"/>
  <cols>
    <col min="1" max="1" width="13.6640625" style="1" customWidth="1"/>
    <col min="2" max="2" width="10.6640625" style="1" customWidth="1"/>
    <col min="3" max="3" width="15.5" style="1" customWidth="1"/>
    <col min="4" max="4" width="22.83203125" style="1" customWidth="1"/>
    <col min="5" max="247" width="16.33203125" style="1" customWidth="1"/>
    <col min="248" max="16384" width="16.33203125" style="2"/>
  </cols>
  <sheetData>
    <row r="1" spans="1:37" ht="79" customHeight="1" x14ac:dyDescent="0.15">
      <c r="A1" s="45" t="s">
        <v>178</v>
      </c>
      <c r="B1" s="46"/>
      <c r="C1" s="46"/>
      <c r="D1" s="47"/>
      <c r="E1" s="41" t="s">
        <v>179</v>
      </c>
      <c r="F1" s="41"/>
      <c r="G1" s="42" t="s">
        <v>82</v>
      </c>
      <c r="H1" s="42"/>
      <c r="I1" s="42"/>
      <c r="J1" s="42"/>
      <c r="K1" s="42"/>
      <c r="L1" s="43" t="s">
        <v>83</v>
      </c>
      <c r="M1" s="43"/>
      <c r="N1" s="43"/>
      <c r="O1" s="43"/>
      <c r="P1" s="43"/>
      <c r="Q1" s="44" t="s">
        <v>84</v>
      </c>
      <c r="R1" s="44"/>
      <c r="S1" s="44"/>
      <c r="T1" s="44"/>
      <c r="U1" s="44"/>
      <c r="V1" s="38" t="s">
        <v>85</v>
      </c>
      <c r="W1" s="38"/>
      <c r="X1" s="38"/>
      <c r="Y1" s="38"/>
      <c r="Z1" s="38"/>
      <c r="AA1" s="39" t="s">
        <v>86</v>
      </c>
      <c r="AB1" s="39"/>
      <c r="AC1" s="39"/>
      <c r="AD1" s="39"/>
      <c r="AE1" s="39"/>
      <c r="AF1" s="40" t="s">
        <v>87</v>
      </c>
    </row>
    <row r="2" spans="1:37" ht="79" customHeight="1" x14ac:dyDescent="0.15">
      <c r="A2" s="63" t="s">
        <v>0</v>
      </c>
      <c r="B2" s="64" t="s">
        <v>1</v>
      </c>
      <c r="C2" s="64" t="s">
        <v>2</v>
      </c>
      <c r="D2" s="65" t="s">
        <v>115</v>
      </c>
      <c r="E2" s="29" t="s">
        <v>88</v>
      </c>
      <c r="F2" s="29" t="s">
        <v>89</v>
      </c>
      <c r="G2" s="30" t="s">
        <v>90</v>
      </c>
      <c r="H2" s="30" t="s">
        <v>91</v>
      </c>
      <c r="I2" s="30" t="s">
        <v>92</v>
      </c>
      <c r="J2" s="30" t="s">
        <v>93</v>
      </c>
      <c r="K2" s="30" t="s">
        <v>94</v>
      </c>
      <c r="L2" s="37" t="s">
        <v>95</v>
      </c>
      <c r="M2" s="37" t="s">
        <v>96</v>
      </c>
      <c r="N2" s="37" t="s">
        <v>97</v>
      </c>
      <c r="O2" s="37" t="s">
        <v>98</v>
      </c>
      <c r="P2" s="37" t="s">
        <v>99</v>
      </c>
      <c r="Q2" s="31" t="s">
        <v>100</v>
      </c>
      <c r="R2" s="31" t="s">
        <v>101</v>
      </c>
      <c r="S2" s="31" t="s">
        <v>102</v>
      </c>
      <c r="T2" s="31" t="s">
        <v>103</v>
      </c>
      <c r="U2" s="31" t="s">
        <v>104</v>
      </c>
      <c r="V2" s="32" t="s">
        <v>105</v>
      </c>
      <c r="W2" s="32" t="s">
        <v>106</v>
      </c>
      <c r="X2" s="32" t="s">
        <v>107</v>
      </c>
      <c r="Y2" s="32" t="s">
        <v>108</v>
      </c>
      <c r="Z2" s="32" t="s">
        <v>109</v>
      </c>
      <c r="AA2" s="33" t="s">
        <v>110</v>
      </c>
      <c r="AB2" s="33" t="s">
        <v>111</v>
      </c>
      <c r="AC2" s="33" t="s">
        <v>112</v>
      </c>
      <c r="AD2" s="33" t="s">
        <v>113</v>
      </c>
      <c r="AE2" s="33" t="s">
        <v>114</v>
      </c>
      <c r="AF2" s="40"/>
      <c r="AH2" s="26" t="s">
        <v>152</v>
      </c>
      <c r="AI2" s="27" t="s">
        <v>153</v>
      </c>
      <c r="AJ2" s="28" t="s">
        <v>154</v>
      </c>
      <c r="AK2" s="22" t="s">
        <v>155</v>
      </c>
    </row>
    <row r="3" spans="1:37" ht="79" customHeight="1" x14ac:dyDescent="0.15">
      <c r="A3" s="51" t="s">
        <v>3</v>
      </c>
      <c r="B3" s="49" t="s">
        <v>158</v>
      </c>
      <c r="C3" s="48" t="s">
        <v>4</v>
      </c>
      <c r="D3" s="52" t="s">
        <v>128</v>
      </c>
      <c r="E3" s="34" t="s">
        <v>117</v>
      </c>
      <c r="F3" s="34" t="s">
        <v>117</v>
      </c>
      <c r="G3" s="34" t="s">
        <v>117</v>
      </c>
      <c r="H3" s="34" t="s">
        <v>117</v>
      </c>
      <c r="I3" s="34" t="s">
        <v>117</v>
      </c>
      <c r="J3" s="34" t="s">
        <v>117</v>
      </c>
      <c r="K3" s="34" t="s">
        <v>117</v>
      </c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H3" s="23">
        <f>COUNTIF(E3:AE3,"Yes")</f>
        <v>7</v>
      </c>
      <c r="AI3" s="16">
        <f>COUNTIF(F3:AF3,"No")</f>
        <v>0</v>
      </c>
      <c r="AJ3" s="17">
        <f>COUNTIF(G3:AG3,"Can't tell")</f>
        <v>0</v>
      </c>
      <c r="AK3" s="1">
        <f>SUM(AJ3+AI3)</f>
        <v>0</v>
      </c>
    </row>
    <row r="4" spans="1:37" ht="79" customHeight="1" x14ac:dyDescent="0.15">
      <c r="A4" s="51" t="s">
        <v>5</v>
      </c>
      <c r="B4" s="50" t="s">
        <v>159</v>
      </c>
      <c r="C4" s="48" t="s">
        <v>6</v>
      </c>
      <c r="D4" s="53" t="s">
        <v>119</v>
      </c>
      <c r="E4" s="34" t="s">
        <v>116</v>
      </c>
      <c r="F4" s="34" t="s">
        <v>118</v>
      </c>
      <c r="G4" s="34" t="s">
        <v>118</v>
      </c>
      <c r="H4" s="34" t="s">
        <v>118</v>
      </c>
      <c r="I4" s="34" t="s">
        <v>118</v>
      </c>
      <c r="J4" s="34" t="s">
        <v>118</v>
      </c>
      <c r="K4" s="34" t="s">
        <v>118</v>
      </c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H4" s="24">
        <f t="shared" ref="AH4:AH51" si="0">COUNTIF(E4:AE4,"Yes")</f>
        <v>0</v>
      </c>
      <c r="AI4" s="18">
        <f t="shared" ref="AI4:AI51" si="1">COUNTIF(F4:AF4,"No")</f>
        <v>0</v>
      </c>
      <c r="AJ4" s="19">
        <f t="shared" ref="AJ4:AJ51" si="2">COUNTIF(G4:AG4,"Can't tell")</f>
        <v>5</v>
      </c>
      <c r="AK4" s="1">
        <f t="shared" ref="AK4:AK51" si="3">SUM(AJ4+AI4)</f>
        <v>5</v>
      </c>
    </row>
    <row r="5" spans="1:37" ht="79" customHeight="1" x14ac:dyDescent="0.15">
      <c r="A5" s="51" t="s">
        <v>7</v>
      </c>
      <c r="B5" s="49" t="s">
        <v>160</v>
      </c>
      <c r="C5" s="48" t="s">
        <v>8</v>
      </c>
      <c r="D5" s="53" t="s">
        <v>120</v>
      </c>
      <c r="E5" s="34" t="s">
        <v>117</v>
      </c>
      <c r="F5" s="34" t="s">
        <v>117</v>
      </c>
      <c r="G5" s="34" t="s">
        <v>117</v>
      </c>
      <c r="H5" s="34" t="s">
        <v>117</v>
      </c>
      <c r="I5" s="34" t="s">
        <v>117</v>
      </c>
      <c r="J5" s="34" t="s">
        <v>145</v>
      </c>
      <c r="K5" s="34" t="s">
        <v>117</v>
      </c>
      <c r="L5" s="34"/>
      <c r="M5" s="34"/>
      <c r="N5" s="34"/>
      <c r="O5" s="34"/>
      <c r="P5" s="34"/>
      <c r="Q5" s="34"/>
      <c r="R5" s="34"/>
      <c r="S5" s="34"/>
      <c r="T5" s="34"/>
      <c r="U5" s="34"/>
      <c r="V5" s="34" t="s">
        <v>117</v>
      </c>
      <c r="W5" s="34" t="s">
        <v>116</v>
      </c>
      <c r="X5" s="34" t="s">
        <v>117</v>
      </c>
      <c r="Y5" s="34" t="s">
        <v>116</v>
      </c>
      <c r="Z5" s="34" t="s">
        <v>116</v>
      </c>
      <c r="AA5" s="34" t="s">
        <v>117</v>
      </c>
      <c r="AB5" s="34" t="s">
        <v>117</v>
      </c>
      <c r="AC5" s="34" t="s">
        <v>117</v>
      </c>
      <c r="AD5" s="34" t="s">
        <v>117</v>
      </c>
      <c r="AE5" s="34" t="s">
        <v>116</v>
      </c>
      <c r="AF5" s="34" t="s">
        <v>146</v>
      </c>
      <c r="AH5" s="24">
        <f t="shared" si="0"/>
        <v>12</v>
      </c>
      <c r="AI5" s="18">
        <f t="shared" si="1"/>
        <v>4</v>
      </c>
      <c r="AJ5" s="19">
        <f t="shared" si="2"/>
        <v>0</v>
      </c>
      <c r="AK5" s="1">
        <f t="shared" si="3"/>
        <v>4</v>
      </c>
    </row>
    <row r="6" spans="1:37" ht="79" customHeight="1" x14ac:dyDescent="0.15">
      <c r="A6" s="51" t="s">
        <v>9</v>
      </c>
      <c r="B6" s="50" t="s">
        <v>158</v>
      </c>
      <c r="C6" s="48" t="s">
        <v>10</v>
      </c>
      <c r="D6" s="53" t="s">
        <v>121</v>
      </c>
      <c r="E6" s="34" t="s">
        <v>117</v>
      </c>
      <c r="F6" s="34" t="s">
        <v>117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 t="s">
        <v>117</v>
      </c>
      <c r="R6" s="34" t="s">
        <v>117</v>
      </c>
      <c r="S6" s="34" t="s">
        <v>117</v>
      </c>
      <c r="T6" s="34" t="s">
        <v>116</v>
      </c>
      <c r="U6" s="34" t="s">
        <v>117</v>
      </c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H6" s="24">
        <f t="shared" si="0"/>
        <v>6</v>
      </c>
      <c r="AI6" s="18">
        <f t="shared" si="1"/>
        <v>1</v>
      </c>
      <c r="AJ6" s="19">
        <f t="shared" si="2"/>
        <v>0</v>
      </c>
      <c r="AK6" s="1">
        <f t="shared" si="3"/>
        <v>1</v>
      </c>
    </row>
    <row r="7" spans="1:37" ht="79" customHeight="1" x14ac:dyDescent="0.15">
      <c r="A7" s="51" t="s">
        <v>11</v>
      </c>
      <c r="B7" s="49" t="s">
        <v>161</v>
      </c>
      <c r="C7" s="48" t="s">
        <v>12</v>
      </c>
      <c r="D7" s="52" t="s">
        <v>129</v>
      </c>
      <c r="E7" s="35" t="s">
        <v>117</v>
      </c>
      <c r="F7" s="34" t="s">
        <v>117</v>
      </c>
      <c r="G7" s="34" t="s">
        <v>117</v>
      </c>
      <c r="H7" s="34" t="s">
        <v>117</v>
      </c>
      <c r="I7" s="34" t="s">
        <v>117</v>
      </c>
      <c r="J7" s="34" t="s">
        <v>117</v>
      </c>
      <c r="K7" s="34" t="s">
        <v>117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H7" s="24">
        <f t="shared" si="0"/>
        <v>7</v>
      </c>
      <c r="AI7" s="18">
        <f t="shared" si="1"/>
        <v>0</v>
      </c>
      <c r="AJ7" s="19">
        <f t="shared" si="2"/>
        <v>0</v>
      </c>
      <c r="AK7" s="1">
        <f t="shared" si="3"/>
        <v>0</v>
      </c>
    </row>
    <row r="8" spans="1:37" ht="79" customHeight="1" x14ac:dyDescent="0.15">
      <c r="A8" s="51" t="s">
        <v>13</v>
      </c>
      <c r="B8" s="50" t="s">
        <v>162</v>
      </c>
      <c r="C8" s="48" t="s">
        <v>6</v>
      </c>
      <c r="D8" s="53" t="s">
        <v>119</v>
      </c>
      <c r="E8" s="34" t="s">
        <v>116</v>
      </c>
      <c r="F8" s="34" t="s">
        <v>118</v>
      </c>
      <c r="G8" s="34" t="s">
        <v>118</v>
      </c>
      <c r="H8" s="34" t="s">
        <v>118</v>
      </c>
      <c r="I8" s="34" t="s">
        <v>118</v>
      </c>
      <c r="J8" s="34" t="s">
        <v>118</v>
      </c>
      <c r="K8" s="34" t="s">
        <v>118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H8" s="24">
        <f t="shared" si="0"/>
        <v>0</v>
      </c>
      <c r="AI8" s="18">
        <f t="shared" si="1"/>
        <v>0</v>
      </c>
      <c r="AJ8" s="19">
        <f t="shared" si="2"/>
        <v>5</v>
      </c>
      <c r="AK8" s="1">
        <f t="shared" si="3"/>
        <v>5</v>
      </c>
    </row>
    <row r="9" spans="1:37" ht="79" customHeight="1" x14ac:dyDescent="0.15">
      <c r="A9" s="51" t="s">
        <v>14</v>
      </c>
      <c r="B9" s="49" t="s">
        <v>162</v>
      </c>
      <c r="C9" s="48" t="s">
        <v>15</v>
      </c>
      <c r="D9" s="52" t="s">
        <v>128</v>
      </c>
      <c r="E9" s="34" t="s">
        <v>117</v>
      </c>
      <c r="F9" s="34" t="s">
        <v>117</v>
      </c>
      <c r="G9" s="34" t="s">
        <v>117</v>
      </c>
      <c r="H9" s="34" t="s">
        <v>117</v>
      </c>
      <c r="I9" s="34" t="s">
        <v>117</v>
      </c>
      <c r="J9" s="34" t="s">
        <v>117</v>
      </c>
      <c r="K9" s="34" t="s">
        <v>117</v>
      </c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H9" s="24">
        <f t="shared" si="0"/>
        <v>7</v>
      </c>
      <c r="AI9" s="18">
        <f t="shared" si="1"/>
        <v>0</v>
      </c>
      <c r="AJ9" s="19">
        <f t="shared" si="2"/>
        <v>0</v>
      </c>
      <c r="AK9" s="1">
        <f t="shared" si="3"/>
        <v>0</v>
      </c>
    </row>
    <row r="10" spans="1:37" ht="79" customHeight="1" x14ac:dyDescent="0.15">
      <c r="A10" s="51" t="s">
        <v>16</v>
      </c>
      <c r="B10" s="50" t="s">
        <v>163</v>
      </c>
      <c r="C10" s="48" t="s">
        <v>17</v>
      </c>
      <c r="D10" s="53" t="s">
        <v>122</v>
      </c>
      <c r="E10" s="34" t="s">
        <v>117</v>
      </c>
      <c r="F10" s="34" t="s">
        <v>117</v>
      </c>
      <c r="G10" s="34" t="s">
        <v>117</v>
      </c>
      <c r="H10" s="34" t="s">
        <v>117</v>
      </c>
      <c r="I10" s="34" t="s">
        <v>117</v>
      </c>
      <c r="J10" s="34" t="s">
        <v>117</v>
      </c>
      <c r="K10" s="34" t="s">
        <v>117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 t="s">
        <v>117</v>
      </c>
      <c r="W10" s="34" t="s">
        <v>117</v>
      </c>
      <c r="X10" s="34" t="s">
        <v>117</v>
      </c>
      <c r="Y10" s="34" t="s">
        <v>116</v>
      </c>
      <c r="Z10" s="34" t="s">
        <v>117</v>
      </c>
      <c r="AA10" s="34" t="s">
        <v>117</v>
      </c>
      <c r="AB10" s="34" t="s">
        <v>117</v>
      </c>
      <c r="AC10" s="34" t="s">
        <v>116</v>
      </c>
      <c r="AD10" s="34" t="s">
        <v>116</v>
      </c>
      <c r="AE10" s="34" t="s">
        <v>116</v>
      </c>
      <c r="AF10" s="34" t="s">
        <v>123</v>
      </c>
      <c r="AH10" s="24">
        <f t="shared" si="0"/>
        <v>13</v>
      </c>
      <c r="AI10" s="18">
        <f t="shared" si="1"/>
        <v>4</v>
      </c>
      <c r="AJ10" s="19">
        <f t="shared" si="2"/>
        <v>0</v>
      </c>
      <c r="AK10" s="1">
        <f t="shared" si="3"/>
        <v>4</v>
      </c>
    </row>
    <row r="11" spans="1:37" ht="79" customHeight="1" x14ac:dyDescent="0.15">
      <c r="A11" s="51" t="s">
        <v>18</v>
      </c>
      <c r="B11" s="49" t="s">
        <v>164</v>
      </c>
      <c r="C11" s="48" t="s">
        <v>19</v>
      </c>
      <c r="D11" s="52" t="s">
        <v>128</v>
      </c>
      <c r="E11" s="34" t="s">
        <v>117</v>
      </c>
      <c r="F11" s="34" t="s">
        <v>117</v>
      </c>
      <c r="G11" s="34" t="s">
        <v>117</v>
      </c>
      <c r="H11" s="34" t="s">
        <v>117</v>
      </c>
      <c r="I11" s="34" t="s">
        <v>117</v>
      </c>
      <c r="J11" s="34" t="s">
        <v>117</v>
      </c>
      <c r="K11" s="34" t="s">
        <v>117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H11" s="24">
        <f t="shared" si="0"/>
        <v>7</v>
      </c>
      <c r="AI11" s="18">
        <f t="shared" si="1"/>
        <v>0</v>
      </c>
      <c r="AJ11" s="19">
        <f t="shared" si="2"/>
        <v>0</v>
      </c>
      <c r="AK11" s="1">
        <f t="shared" si="3"/>
        <v>0</v>
      </c>
    </row>
    <row r="12" spans="1:37" ht="79" customHeight="1" x14ac:dyDescent="0.15">
      <c r="A12" s="51" t="s">
        <v>20</v>
      </c>
      <c r="B12" s="50" t="s">
        <v>165</v>
      </c>
      <c r="C12" s="48" t="s">
        <v>21</v>
      </c>
      <c r="D12" s="53" t="s">
        <v>119</v>
      </c>
      <c r="E12" s="34" t="s">
        <v>116</v>
      </c>
      <c r="F12" s="34" t="s">
        <v>118</v>
      </c>
      <c r="G12" s="34" t="s">
        <v>118</v>
      </c>
      <c r="H12" s="34" t="s">
        <v>118</v>
      </c>
      <c r="I12" s="34" t="s">
        <v>118</v>
      </c>
      <c r="J12" s="34" t="s">
        <v>118</v>
      </c>
      <c r="K12" s="34" t="s">
        <v>118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H12" s="24">
        <f t="shared" si="0"/>
        <v>0</v>
      </c>
      <c r="AI12" s="18">
        <f t="shared" si="1"/>
        <v>0</v>
      </c>
      <c r="AJ12" s="19">
        <f t="shared" si="2"/>
        <v>5</v>
      </c>
      <c r="AK12" s="1">
        <f t="shared" si="3"/>
        <v>5</v>
      </c>
    </row>
    <row r="13" spans="1:37" ht="79" customHeight="1" x14ac:dyDescent="0.15">
      <c r="A13" s="51" t="s">
        <v>22</v>
      </c>
      <c r="B13" s="49" t="s">
        <v>163</v>
      </c>
      <c r="C13" s="48" t="s">
        <v>12</v>
      </c>
      <c r="D13" s="53" t="s">
        <v>124</v>
      </c>
      <c r="E13" s="34" t="s">
        <v>117</v>
      </c>
      <c r="F13" s="34" t="s">
        <v>117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 t="s">
        <v>117</v>
      </c>
      <c r="W13" s="34" t="s">
        <v>116</v>
      </c>
      <c r="X13" s="34" t="s">
        <v>117</v>
      </c>
      <c r="Y13" s="34" t="s">
        <v>116</v>
      </c>
      <c r="Z13" s="34" t="s">
        <v>117</v>
      </c>
      <c r="AA13" s="34"/>
      <c r="AB13" s="34"/>
      <c r="AC13" s="34"/>
      <c r="AD13" s="34"/>
      <c r="AE13" s="34"/>
      <c r="AF13" s="34"/>
      <c r="AH13" s="24">
        <f t="shared" si="0"/>
        <v>5</v>
      </c>
      <c r="AI13" s="18">
        <f t="shared" si="1"/>
        <v>2</v>
      </c>
      <c r="AJ13" s="19">
        <f t="shared" si="2"/>
        <v>0</v>
      </c>
      <c r="AK13" s="1">
        <f t="shared" si="3"/>
        <v>2</v>
      </c>
    </row>
    <row r="14" spans="1:37" ht="79" customHeight="1" x14ac:dyDescent="0.15">
      <c r="A14" s="51" t="s">
        <v>23</v>
      </c>
      <c r="B14" s="50" t="s">
        <v>166</v>
      </c>
      <c r="C14" s="48" t="s">
        <v>24</v>
      </c>
      <c r="D14" s="53" t="s">
        <v>127</v>
      </c>
      <c r="E14" s="34" t="s">
        <v>117</v>
      </c>
      <c r="F14" s="34" t="s">
        <v>117</v>
      </c>
      <c r="G14" s="34" t="s">
        <v>117</v>
      </c>
      <c r="H14" s="34" t="s">
        <v>117</v>
      </c>
      <c r="I14" s="34" t="s">
        <v>117</v>
      </c>
      <c r="J14" s="34" t="s">
        <v>117</v>
      </c>
      <c r="K14" s="34" t="s">
        <v>117</v>
      </c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H14" s="24">
        <f t="shared" si="0"/>
        <v>7</v>
      </c>
      <c r="AI14" s="18">
        <f t="shared" si="1"/>
        <v>0</v>
      </c>
      <c r="AJ14" s="19">
        <f t="shared" si="2"/>
        <v>0</v>
      </c>
      <c r="AK14" s="1">
        <f t="shared" si="3"/>
        <v>0</v>
      </c>
    </row>
    <row r="15" spans="1:37" ht="79" customHeight="1" x14ac:dyDescent="0.15">
      <c r="A15" s="51" t="s">
        <v>25</v>
      </c>
      <c r="B15" s="49" t="s">
        <v>167</v>
      </c>
      <c r="C15" s="48" t="s">
        <v>26</v>
      </c>
      <c r="D15" s="53" t="s">
        <v>119</v>
      </c>
      <c r="E15" s="34" t="s">
        <v>117</v>
      </c>
      <c r="F15" s="34" t="s">
        <v>117</v>
      </c>
      <c r="G15" s="34" t="s">
        <v>117</v>
      </c>
      <c r="H15" s="34" t="s">
        <v>117</v>
      </c>
      <c r="I15" s="34" t="s">
        <v>117</v>
      </c>
      <c r="J15" s="34" t="s">
        <v>117</v>
      </c>
      <c r="K15" s="34" t="s">
        <v>117</v>
      </c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H15" s="24">
        <f t="shared" si="0"/>
        <v>7</v>
      </c>
      <c r="AI15" s="18">
        <f t="shared" si="1"/>
        <v>0</v>
      </c>
      <c r="AJ15" s="19">
        <f t="shared" si="2"/>
        <v>0</v>
      </c>
      <c r="AK15" s="1">
        <f t="shared" si="3"/>
        <v>0</v>
      </c>
    </row>
    <row r="16" spans="1:37" ht="79" customHeight="1" x14ac:dyDescent="0.15">
      <c r="A16" s="54" t="s">
        <v>27</v>
      </c>
      <c r="B16" s="50" t="s">
        <v>162</v>
      </c>
      <c r="C16" s="48" t="s">
        <v>28</v>
      </c>
      <c r="D16" s="53" t="s">
        <v>119</v>
      </c>
      <c r="E16" s="34" t="s">
        <v>116</v>
      </c>
      <c r="F16" s="34" t="s">
        <v>118</v>
      </c>
      <c r="G16" s="34" t="s">
        <v>118</v>
      </c>
      <c r="H16" s="34" t="s">
        <v>118</v>
      </c>
      <c r="I16" s="34" t="s">
        <v>118</v>
      </c>
      <c r="J16" s="34" t="s">
        <v>118</v>
      </c>
      <c r="K16" s="34" t="s">
        <v>118</v>
      </c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H16" s="24">
        <f t="shared" si="0"/>
        <v>0</v>
      </c>
      <c r="AI16" s="18">
        <f t="shared" si="1"/>
        <v>0</v>
      </c>
      <c r="AJ16" s="19">
        <f t="shared" si="2"/>
        <v>5</v>
      </c>
      <c r="AK16" s="1">
        <f t="shared" si="3"/>
        <v>5</v>
      </c>
    </row>
    <row r="17" spans="1:37" ht="79" customHeight="1" x14ac:dyDescent="0.15">
      <c r="A17" s="51" t="s">
        <v>29</v>
      </c>
      <c r="B17" s="49" t="s">
        <v>168</v>
      </c>
      <c r="C17" s="48" t="s">
        <v>30</v>
      </c>
      <c r="D17" s="53" t="s">
        <v>125</v>
      </c>
      <c r="E17" s="34" t="s">
        <v>117</v>
      </c>
      <c r="F17" s="34" t="s">
        <v>117</v>
      </c>
      <c r="G17" s="34" t="s">
        <v>117</v>
      </c>
      <c r="H17" s="34" t="s">
        <v>117</v>
      </c>
      <c r="I17" s="34" t="s">
        <v>117</v>
      </c>
      <c r="J17" s="34" t="s">
        <v>117</v>
      </c>
      <c r="K17" s="34" t="s">
        <v>117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H17" s="24">
        <f t="shared" si="0"/>
        <v>7</v>
      </c>
      <c r="AI17" s="18">
        <f t="shared" si="1"/>
        <v>0</v>
      </c>
      <c r="AJ17" s="19">
        <f t="shared" si="2"/>
        <v>0</v>
      </c>
      <c r="AK17" s="1">
        <f t="shared" si="3"/>
        <v>0</v>
      </c>
    </row>
    <row r="18" spans="1:37" ht="79" customHeight="1" x14ac:dyDescent="0.15">
      <c r="A18" s="51" t="s">
        <v>31</v>
      </c>
      <c r="B18" s="50" t="s">
        <v>169</v>
      </c>
      <c r="C18" s="48" t="s">
        <v>32</v>
      </c>
      <c r="D18" s="53" t="s">
        <v>119</v>
      </c>
      <c r="E18" s="34" t="s">
        <v>116</v>
      </c>
      <c r="F18" s="34" t="s">
        <v>118</v>
      </c>
      <c r="G18" s="34" t="s">
        <v>118</v>
      </c>
      <c r="H18" s="34" t="s">
        <v>118</v>
      </c>
      <c r="I18" s="34" t="s">
        <v>118</v>
      </c>
      <c r="J18" s="34" t="s">
        <v>118</v>
      </c>
      <c r="K18" s="34" t="s">
        <v>118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H18" s="24">
        <f t="shared" si="0"/>
        <v>0</v>
      </c>
      <c r="AI18" s="18">
        <f t="shared" si="1"/>
        <v>0</v>
      </c>
      <c r="AJ18" s="19">
        <f t="shared" si="2"/>
        <v>5</v>
      </c>
      <c r="AK18" s="1">
        <f t="shared" si="3"/>
        <v>5</v>
      </c>
    </row>
    <row r="19" spans="1:37" ht="79" customHeight="1" x14ac:dyDescent="0.15">
      <c r="A19" s="51" t="s">
        <v>33</v>
      </c>
      <c r="B19" s="49" t="s">
        <v>164</v>
      </c>
      <c r="C19" s="48" t="s">
        <v>32</v>
      </c>
      <c r="D19" s="53" t="s">
        <v>126</v>
      </c>
      <c r="E19" s="34" t="s">
        <v>117</v>
      </c>
      <c r="F19" s="34" t="s">
        <v>117</v>
      </c>
      <c r="G19" s="34" t="s">
        <v>117</v>
      </c>
      <c r="H19" s="34" t="s">
        <v>117</v>
      </c>
      <c r="I19" s="34" t="s">
        <v>117</v>
      </c>
      <c r="J19" s="34" t="s">
        <v>117</v>
      </c>
      <c r="K19" s="34" t="s">
        <v>117</v>
      </c>
      <c r="L19" s="34" t="s">
        <v>118</v>
      </c>
      <c r="M19" s="34" t="s">
        <v>118</v>
      </c>
      <c r="N19" s="34" t="s">
        <v>116</v>
      </c>
      <c r="O19" s="34" t="s">
        <v>116</v>
      </c>
      <c r="P19" s="34" t="s">
        <v>117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 t="s">
        <v>117</v>
      </c>
      <c r="AB19" s="34" t="s">
        <v>117</v>
      </c>
      <c r="AC19" s="34" t="s">
        <v>117</v>
      </c>
      <c r="AD19" s="34" t="s">
        <v>117</v>
      </c>
      <c r="AE19" s="34" t="s">
        <v>116</v>
      </c>
      <c r="AF19" s="34"/>
      <c r="AH19" s="24">
        <f t="shared" si="0"/>
        <v>12</v>
      </c>
      <c r="AI19" s="18">
        <f t="shared" si="1"/>
        <v>3</v>
      </c>
      <c r="AJ19" s="19">
        <f t="shared" si="2"/>
        <v>2</v>
      </c>
      <c r="AK19" s="1">
        <f t="shared" si="3"/>
        <v>5</v>
      </c>
    </row>
    <row r="20" spans="1:37" ht="79" customHeight="1" x14ac:dyDescent="0.15">
      <c r="A20" s="51" t="s">
        <v>34</v>
      </c>
      <c r="B20" s="50" t="s">
        <v>158</v>
      </c>
      <c r="C20" s="48" t="s">
        <v>35</v>
      </c>
      <c r="D20" s="53" t="s">
        <v>119</v>
      </c>
      <c r="E20" s="34" t="s">
        <v>116</v>
      </c>
      <c r="F20" s="34" t="s">
        <v>118</v>
      </c>
      <c r="G20" s="34" t="s">
        <v>118</v>
      </c>
      <c r="H20" s="34" t="s">
        <v>118</v>
      </c>
      <c r="I20" s="34" t="s">
        <v>118</v>
      </c>
      <c r="J20" s="34" t="s">
        <v>118</v>
      </c>
      <c r="K20" s="34" t="s">
        <v>118</v>
      </c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H20" s="24">
        <f t="shared" si="0"/>
        <v>0</v>
      </c>
      <c r="AI20" s="18">
        <f t="shared" si="1"/>
        <v>0</v>
      </c>
      <c r="AJ20" s="19">
        <f t="shared" si="2"/>
        <v>5</v>
      </c>
      <c r="AK20" s="1">
        <f t="shared" si="3"/>
        <v>5</v>
      </c>
    </row>
    <row r="21" spans="1:37" ht="79" customHeight="1" x14ac:dyDescent="0.15">
      <c r="A21" s="51" t="s">
        <v>36</v>
      </c>
      <c r="B21" s="49" t="s">
        <v>165</v>
      </c>
      <c r="C21" s="48" t="s">
        <v>37</v>
      </c>
      <c r="D21" s="52" t="s">
        <v>129</v>
      </c>
      <c r="E21" s="34" t="s">
        <v>117</v>
      </c>
      <c r="F21" s="34" t="s">
        <v>117</v>
      </c>
      <c r="G21" s="34" t="s">
        <v>117</v>
      </c>
      <c r="H21" s="34" t="s">
        <v>117</v>
      </c>
      <c r="I21" s="34" t="s">
        <v>117</v>
      </c>
      <c r="J21" s="34" t="s">
        <v>117</v>
      </c>
      <c r="K21" s="34" t="s">
        <v>117</v>
      </c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H21" s="24">
        <f t="shared" si="0"/>
        <v>7</v>
      </c>
      <c r="AI21" s="18">
        <f t="shared" si="1"/>
        <v>0</v>
      </c>
      <c r="AJ21" s="19">
        <f t="shared" si="2"/>
        <v>0</v>
      </c>
      <c r="AK21" s="1">
        <f t="shared" si="3"/>
        <v>0</v>
      </c>
    </row>
    <row r="22" spans="1:37" ht="79" customHeight="1" x14ac:dyDescent="0.15">
      <c r="A22" s="51" t="s">
        <v>38</v>
      </c>
      <c r="B22" s="50" t="s">
        <v>162</v>
      </c>
      <c r="C22" s="48" t="s">
        <v>39</v>
      </c>
      <c r="D22" s="53" t="s">
        <v>127</v>
      </c>
      <c r="E22" s="34" t="s">
        <v>117</v>
      </c>
      <c r="F22" s="34" t="s">
        <v>117</v>
      </c>
      <c r="G22" s="34" t="s">
        <v>117</v>
      </c>
      <c r="H22" s="34" t="s">
        <v>117</v>
      </c>
      <c r="I22" s="34" t="s">
        <v>117</v>
      </c>
      <c r="J22" s="34" t="s">
        <v>117</v>
      </c>
      <c r="K22" s="34" t="s">
        <v>117</v>
      </c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H22" s="24">
        <f t="shared" si="0"/>
        <v>7</v>
      </c>
      <c r="AI22" s="18">
        <f t="shared" si="1"/>
        <v>0</v>
      </c>
      <c r="AJ22" s="19">
        <f t="shared" si="2"/>
        <v>0</v>
      </c>
      <c r="AK22" s="1">
        <f t="shared" si="3"/>
        <v>0</v>
      </c>
    </row>
    <row r="23" spans="1:37" ht="79" customHeight="1" x14ac:dyDescent="0.15">
      <c r="A23" s="51" t="s">
        <v>40</v>
      </c>
      <c r="B23" s="49" t="s">
        <v>41</v>
      </c>
      <c r="C23" s="48" t="s">
        <v>30</v>
      </c>
      <c r="D23" s="53" t="s">
        <v>119</v>
      </c>
      <c r="E23" s="34" t="s">
        <v>117</v>
      </c>
      <c r="F23" s="34" t="s">
        <v>117</v>
      </c>
      <c r="G23" s="34" t="s">
        <v>117</v>
      </c>
      <c r="H23" s="34" t="s">
        <v>117</v>
      </c>
      <c r="I23" s="34" t="s">
        <v>117</v>
      </c>
      <c r="J23" s="34" t="s">
        <v>117</v>
      </c>
      <c r="K23" s="34" t="s">
        <v>117</v>
      </c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H23" s="24">
        <f t="shared" si="0"/>
        <v>7</v>
      </c>
      <c r="AI23" s="18">
        <f t="shared" si="1"/>
        <v>0</v>
      </c>
      <c r="AJ23" s="19">
        <f t="shared" si="2"/>
        <v>0</v>
      </c>
      <c r="AK23" s="1">
        <f t="shared" si="3"/>
        <v>0</v>
      </c>
    </row>
    <row r="24" spans="1:37" ht="79" customHeight="1" x14ac:dyDescent="0.15">
      <c r="A24" s="51" t="s">
        <v>42</v>
      </c>
      <c r="B24" s="50" t="s">
        <v>161</v>
      </c>
      <c r="C24" s="48" t="s">
        <v>43</v>
      </c>
      <c r="D24" s="53" t="s">
        <v>129</v>
      </c>
      <c r="E24" s="34" t="s">
        <v>117</v>
      </c>
      <c r="F24" s="34" t="s">
        <v>117</v>
      </c>
      <c r="G24" s="34" t="s">
        <v>117</v>
      </c>
      <c r="H24" s="34" t="s">
        <v>117</v>
      </c>
      <c r="I24" s="34" t="s">
        <v>117</v>
      </c>
      <c r="J24" s="34" t="s">
        <v>117</v>
      </c>
      <c r="K24" s="34" t="s">
        <v>117</v>
      </c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H24" s="24">
        <f t="shared" si="0"/>
        <v>7</v>
      </c>
      <c r="AI24" s="18">
        <f t="shared" si="1"/>
        <v>0</v>
      </c>
      <c r="AJ24" s="19">
        <f t="shared" si="2"/>
        <v>0</v>
      </c>
      <c r="AK24" s="1">
        <f t="shared" si="3"/>
        <v>0</v>
      </c>
    </row>
    <row r="25" spans="1:37" ht="79" customHeight="1" x14ac:dyDescent="0.15">
      <c r="A25" s="51" t="s">
        <v>44</v>
      </c>
      <c r="B25" s="49" t="s">
        <v>166</v>
      </c>
      <c r="C25" s="48" t="s">
        <v>12</v>
      </c>
      <c r="D25" s="53" t="s">
        <v>122</v>
      </c>
      <c r="E25" s="34" t="s">
        <v>117</v>
      </c>
      <c r="F25" s="34" t="s">
        <v>117</v>
      </c>
      <c r="G25" s="34" t="s">
        <v>117</v>
      </c>
      <c r="H25" s="34" t="s">
        <v>117</v>
      </c>
      <c r="I25" s="34" t="s">
        <v>117</v>
      </c>
      <c r="J25" s="34" t="s">
        <v>117</v>
      </c>
      <c r="K25" s="34" t="s">
        <v>117</v>
      </c>
      <c r="L25" s="34" t="s">
        <v>118</v>
      </c>
      <c r="M25" s="34" t="s">
        <v>118</v>
      </c>
      <c r="N25" s="34" t="s">
        <v>117</v>
      </c>
      <c r="O25" s="34" t="s">
        <v>117</v>
      </c>
      <c r="P25" s="34" t="s">
        <v>117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 t="s">
        <v>117</v>
      </c>
      <c r="AB25" s="34" t="s">
        <v>117</v>
      </c>
      <c r="AC25" s="34" t="s">
        <v>116</v>
      </c>
      <c r="AD25" s="34" t="s">
        <v>117</v>
      </c>
      <c r="AE25" s="34" t="s">
        <v>116</v>
      </c>
      <c r="AF25" s="34" t="s">
        <v>147</v>
      </c>
      <c r="AH25" s="24">
        <f t="shared" si="0"/>
        <v>13</v>
      </c>
      <c r="AI25" s="18">
        <f t="shared" si="1"/>
        <v>2</v>
      </c>
      <c r="AJ25" s="19">
        <f t="shared" si="2"/>
        <v>2</v>
      </c>
      <c r="AK25" s="1">
        <f t="shared" si="3"/>
        <v>4</v>
      </c>
    </row>
    <row r="26" spans="1:37" ht="79" customHeight="1" x14ac:dyDescent="0.15">
      <c r="A26" s="51" t="s">
        <v>45</v>
      </c>
      <c r="B26" s="50" t="s">
        <v>167</v>
      </c>
      <c r="C26" s="48" t="s">
        <v>46</v>
      </c>
      <c r="D26" s="53" t="s">
        <v>119</v>
      </c>
      <c r="E26" s="34" t="s">
        <v>117</v>
      </c>
      <c r="F26" s="34" t="s">
        <v>117</v>
      </c>
      <c r="G26" s="34" t="s">
        <v>117</v>
      </c>
      <c r="H26" s="34" t="s">
        <v>117</v>
      </c>
      <c r="I26" s="34" t="s">
        <v>117</v>
      </c>
      <c r="J26" s="34" t="s">
        <v>117</v>
      </c>
      <c r="K26" s="34" t="s">
        <v>117</v>
      </c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H26" s="24">
        <f t="shared" si="0"/>
        <v>7</v>
      </c>
      <c r="AI26" s="18">
        <f t="shared" si="1"/>
        <v>0</v>
      </c>
      <c r="AJ26" s="19">
        <f t="shared" si="2"/>
        <v>0</v>
      </c>
      <c r="AK26" s="1">
        <f t="shared" si="3"/>
        <v>0</v>
      </c>
    </row>
    <row r="27" spans="1:37" ht="79" customHeight="1" x14ac:dyDescent="0.15">
      <c r="A27" s="51" t="s">
        <v>40</v>
      </c>
      <c r="B27" s="49" t="s">
        <v>162</v>
      </c>
      <c r="C27" s="48" t="s">
        <v>43</v>
      </c>
      <c r="D27" s="53" t="s">
        <v>127</v>
      </c>
      <c r="E27" s="34" t="s">
        <v>117</v>
      </c>
      <c r="F27" s="34" t="s">
        <v>117</v>
      </c>
      <c r="G27" s="34" t="s">
        <v>117</v>
      </c>
      <c r="H27" s="34" t="s">
        <v>117</v>
      </c>
      <c r="I27" s="34" t="s">
        <v>117</v>
      </c>
      <c r="J27" s="34" t="s">
        <v>117</v>
      </c>
      <c r="K27" s="34" t="s">
        <v>117</v>
      </c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H27" s="24">
        <f t="shared" si="0"/>
        <v>7</v>
      </c>
      <c r="AI27" s="18">
        <f t="shared" si="1"/>
        <v>0</v>
      </c>
      <c r="AJ27" s="19">
        <f t="shared" si="2"/>
        <v>0</v>
      </c>
      <c r="AK27" s="1">
        <f t="shared" si="3"/>
        <v>0</v>
      </c>
    </row>
    <row r="28" spans="1:37" ht="79" customHeight="1" x14ac:dyDescent="0.15">
      <c r="A28" s="55" t="s">
        <v>47</v>
      </c>
      <c r="B28" s="50" t="s">
        <v>159</v>
      </c>
      <c r="C28" s="50" t="s">
        <v>30</v>
      </c>
      <c r="D28" s="56" t="s">
        <v>119</v>
      </c>
      <c r="E28" s="34" t="s">
        <v>117</v>
      </c>
      <c r="F28" s="34" t="s">
        <v>117</v>
      </c>
      <c r="G28" s="34" t="s">
        <v>117</v>
      </c>
      <c r="H28" s="34" t="s">
        <v>117</v>
      </c>
      <c r="I28" s="34" t="s">
        <v>116</v>
      </c>
      <c r="J28" s="34" t="s">
        <v>116</v>
      </c>
      <c r="K28" s="34" t="s">
        <v>116</v>
      </c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4"/>
      <c r="AH28" s="24">
        <f t="shared" si="0"/>
        <v>4</v>
      </c>
      <c r="AI28" s="18">
        <f t="shared" si="1"/>
        <v>3</v>
      </c>
      <c r="AJ28" s="19">
        <f t="shared" si="2"/>
        <v>0</v>
      </c>
      <c r="AK28" s="1">
        <f t="shared" si="3"/>
        <v>3</v>
      </c>
    </row>
    <row r="29" spans="1:37" ht="79" customHeight="1" x14ac:dyDescent="0.15">
      <c r="A29" s="57" t="s">
        <v>48</v>
      </c>
      <c r="B29" s="49" t="s">
        <v>167</v>
      </c>
      <c r="C29" s="49" t="s">
        <v>43</v>
      </c>
      <c r="D29" s="58" t="s">
        <v>128</v>
      </c>
      <c r="E29" s="34" t="s">
        <v>117</v>
      </c>
      <c r="F29" s="34" t="s">
        <v>117</v>
      </c>
      <c r="G29" s="34" t="s">
        <v>117</v>
      </c>
      <c r="H29" s="34" t="s">
        <v>117</v>
      </c>
      <c r="I29" s="34" t="s">
        <v>117</v>
      </c>
      <c r="J29" s="34" t="s">
        <v>117</v>
      </c>
      <c r="K29" s="34" t="s">
        <v>117</v>
      </c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4"/>
      <c r="AH29" s="24">
        <f t="shared" si="0"/>
        <v>7</v>
      </c>
      <c r="AI29" s="18">
        <f t="shared" si="1"/>
        <v>0</v>
      </c>
      <c r="AJ29" s="19">
        <f t="shared" si="2"/>
        <v>0</v>
      </c>
      <c r="AK29" s="1">
        <f t="shared" si="3"/>
        <v>0</v>
      </c>
    </row>
    <row r="30" spans="1:37" ht="79" customHeight="1" x14ac:dyDescent="0.15">
      <c r="A30" s="55" t="s">
        <v>49</v>
      </c>
      <c r="B30" s="50" t="s">
        <v>159</v>
      </c>
      <c r="C30" s="50" t="s">
        <v>50</v>
      </c>
      <c r="D30" s="56" t="s">
        <v>119</v>
      </c>
      <c r="E30" s="34" t="s">
        <v>116</v>
      </c>
      <c r="F30" s="34" t="s">
        <v>118</v>
      </c>
      <c r="G30" s="34" t="s">
        <v>118</v>
      </c>
      <c r="H30" s="34" t="s">
        <v>118</v>
      </c>
      <c r="I30" s="34" t="s">
        <v>118</v>
      </c>
      <c r="J30" s="34" t="s">
        <v>118</v>
      </c>
      <c r="K30" s="34" t="s">
        <v>118</v>
      </c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4"/>
      <c r="AH30" s="24">
        <f t="shared" si="0"/>
        <v>0</v>
      </c>
      <c r="AI30" s="18">
        <f t="shared" si="1"/>
        <v>0</v>
      </c>
      <c r="AJ30" s="19">
        <f t="shared" si="2"/>
        <v>5</v>
      </c>
      <c r="AK30" s="1">
        <f t="shared" si="3"/>
        <v>5</v>
      </c>
    </row>
    <row r="31" spans="1:37" ht="79" customHeight="1" x14ac:dyDescent="0.15">
      <c r="A31" s="57" t="s">
        <v>51</v>
      </c>
      <c r="B31" s="49" t="s">
        <v>170</v>
      </c>
      <c r="C31" s="49" t="s">
        <v>30</v>
      </c>
      <c r="D31" s="58" t="s">
        <v>128</v>
      </c>
      <c r="E31" s="34" t="s">
        <v>117</v>
      </c>
      <c r="F31" s="34" t="s">
        <v>117</v>
      </c>
      <c r="G31" s="34" t="s">
        <v>117</v>
      </c>
      <c r="H31" s="34" t="s">
        <v>117</v>
      </c>
      <c r="I31" s="34" t="s">
        <v>117</v>
      </c>
      <c r="J31" s="34" t="s">
        <v>116</v>
      </c>
      <c r="K31" s="34" t="s">
        <v>116</v>
      </c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4"/>
      <c r="AH31" s="24">
        <f t="shared" si="0"/>
        <v>5</v>
      </c>
      <c r="AI31" s="18">
        <f t="shared" si="1"/>
        <v>2</v>
      </c>
      <c r="AJ31" s="19">
        <f t="shared" si="2"/>
        <v>0</v>
      </c>
      <c r="AK31" s="1">
        <f t="shared" si="3"/>
        <v>2</v>
      </c>
    </row>
    <row r="32" spans="1:37" ht="79" customHeight="1" x14ac:dyDescent="0.15">
      <c r="A32" s="55" t="s">
        <v>52</v>
      </c>
      <c r="B32" s="50" t="s">
        <v>159</v>
      </c>
      <c r="C32" s="50" t="s">
        <v>53</v>
      </c>
      <c r="D32" s="56" t="s">
        <v>128</v>
      </c>
      <c r="E32" s="34" t="s">
        <v>117</v>
      </c>
      <c r="F32" s="34" t="s">
        <v>117</v>
      </c>
      <c r="G32" s="34" t="s">
        <v>117</v>
      </c>
      <c r="H32" s="34" t="s">
        <v>117</v>
      </c>
      <c r="I32" s="34" t="s">
        <v>117</v>
      </c>
      <c r="J32" s="34" t="s">
        <v>116</v>
      </c>
      <c r="K32" s="34" t="s">
        <v>117</v>
      </c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4"/>
      <c r="AH32" s="24">
        <f t="shared" si="0"/>
        <v>6</v>
      </c>
      <c r="AI32" s="18">
        <f t="shared" si="1"/>
        <v>1</v>
      </c>
      <c r="AJ32" s="19">
        <f t="shared" si="2"/>
        <v>0</v>
      </c>
      <c r="AK32" s="1">
        <f t="shared" si="3"/>
        <v>1</v>
      </c>
    </row>
    <row r="33" spans="1:37" ht="79" customHeight="1" x14ac:dyDescent="0.15">
      <c r="A33" s="57" t="s">
        <v>54</v>
      </c>
      <c r="B33" s="49" t="s">
        <v>170</v>
      </c>
      <c r="C33" s="49" t="s">
        <v>43</v>
      </c>
      <c r="D33" s="58" t="s">
        <v>128</v>
      </c>
      <c r="E33" s="34" t="s">
        <v>117</v>
      </c>
      <c r="F33" s="34" t="s">
        <v>117</v>
      </c>
      <c r="G33" s="34" t="s">
        <v>117</v>
      </c>
      <c r="H33" s="34" t="s">
        <v>117</v>
      </c>
      <c r="I33" s="34" t="s">
        <v>117</v>
      </c>
      <c r="J33" s="34" t="s">
        <v>116</v>
      </c>
      <c r="K33" s="34" t="s">
        <v>116</v>
      </c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4"/>
      <c r="AH33" s="24">
        <f t="shared" si="0"/>
        <v>5</v>
      </c>
      <c r="AI33" s="18">
        <f t="shared" si="1"/>
        <v>2</v>
      </c>
      <c r="AJ33" s="19">
        <f t="shared" si="2"/>
        <v>0</v>
      </c>
      <c r="AK33" s="1">
        <f t="shared" si="3"/>
        <v>2</v>
      </c>
    </row>
    <row r="34" spans="1:37" ht="79" customHeight="1" x14ac:dyDescent="0.15">
      <c r="A34" s="55" t="s">
        <v>55</v>
      </c>
      <c r="B34" s="50" t="s">
        <v>171</v>
      </c>
      <c r="C34" s="50" t="s">
        <v>56</v>
      </c>
      <c r="D34" s="56" t="s">
        <v>175</v>
      </c>
      <c r="E34" s="34" t="s">
        <v>117</v>
      </c>
      <c r="F34" s="34" t="s">
        <v>117</v>
      </c>
      <c r="G34" s="34" t="s">
        <v>117</v>
      </c>
      <c r="H34" s="34" t="s">
        <v>117</v>
      </c>
      <c r="I34" s="34" t="s">
        <v>116</v>
      </c>
      <c r="J34" s="34" t="s">
        <v>116</v>
      </c>
      <c r="K34" s="34" t="s">
        <v>116</v>
      </c>
      <c r="L34" s="36"/>
      <c r="M34" s="36"/>
      <c r="N34" s="36"/>
      <c r="O34" s="36"/>
      <c r="P34" s="36"/>
      <c r="Q34" s="34" t="s">
        <v>117</v>
      </c>
      <c r="R34" s="34" t="s">
        <v>117</v>
      </c>
      <c r="S34" s="34" t="s">
        <v>117</v>
      </c>
      <c r="T34" s="34" t="s">
        <v>116</v>
      </c>
      <c r="U34" s="34" t="s">
        <v>117</v>
      </c>
      <c r="V34" s="36"/>
      <c r="W34" s="36"/>
      <c r="X34" s="36"/>
      <c r="Y34" s="36"/>
      <c r="Z34" s="36"/>
      <c r="AA34" s="34" t="s">
        <v>117</v>
      </c>
      <c r="AB34" s="34" t="s">
        <v>117</v>
      </c>
      <c r="AC34" s="36" t="s">
        <v>174</v>
      </c>
      <c r="AD34" s="34" t="s">
        <v>117</v>
      </c>
      <c r="AE34" s="36" t="s">
        <v>174</v>
      </c>
      <c r="AF34" s="34"/>
      <c r="AH34" s="24">
        <f t="shared" si="0"/>
        <v>11</v>
      </c>
      <c r="AI34" s="18">
        <f t="shared" si="1"/>
        <v>6</v>
      </c>
      <c r="AJ34" s="19">
        <f t="shared" si="2"/>
        <v>0</v>
      </c>
      <c r="AK34" s="1">
        <f t="shared" si="3"/>
        <v>6</v>
      </c>
    </row>
    <row r="35" spans="1:37" ht="79" customHeight="1" x14ac:dyDescent="0.15">
      <c r="A35" s="57" t="s">
        <v>57</v>
      </c>
      <c r="B35" s="49" t="s">
        <v>165</v>
      </c>
      <c r="C35" s="49" t="s">
        <v>58</v>
      </c>
      <c r="D35" s="58" t="s">
        <v>119</v>
      </c>
      <c r="E35" s="34" t="s">
        <v>116</v>
      </c>
      <c r="F35" s="34" t="s">
        <v>118</v>
      </c>
      <c r="G35" s="34" t="s">
        <v>118</v>
      </c>
      <c r="H35" s="34" t="s">
        <v>118</v>
      </c>
      <c r="I35" s="34" t="s">
        <v>118</v>
      </c>
      <c r="J35" s="34" t="s">
        <v>118</v>
      </c>
      <c r="K35" s="34" t="s">
        <v>118</v>
      </c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4"/>
      <c r="AH35" s="24">
        <f t="shared" si="0"/>
        <v>0</v>
      </c>
      <c r="AI35" s="18">
        <f t="shared" si="1"/>
        <v>0</v>
      </c>
      <c r="AJ35" s="19">
        <f t="shared" si="2"/>
        <v>5</v>
      </c>
      <c r="AK35" s="1">
        <f t="shared" si="3"/>
        <v>5</v>
      </c>
    </row>
    <row r="36" spans="1:37" ht="79" customHeight="1" x14ac:dyDescent="0.15">
      <c r="A36" s="55" t="s">
        <v>59</v>
      </c>
      <c r="B36" s="50" t="s">
        <v>172</v>
      </c>
      <c r="C36" s="50" t="s">
        <v>26</v>
      </c>
      <c r="D36" s="59" t="s">
        <v>127</v>
      </c>
      <c r="E36" s="34" t="s">
        <v>117</v>
      </c>
      <c r="F36" s="34" t="s">
        <v>117</v>
      </c>
      <c r="G36" s="34" t="s">
        <v>117</v>
      </c>
      <c r="H36" s="34" t="s">
        <v>117</v>
      </c>
      <c r="I36" s="34" t="s">
        <v>117</v>
      </c>
      <c r="J36" s="34" t="s">
        <v>117</v>
      </c>
      <c r="K36" s="34" t="s">
        <v>117</v>
      </c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4"/>
      <c r="AH36" s="24">
        <f t="shared" si="0"/>
        <v>7</v>
      </c>
      <c r="AI36" s="18">
        <f t="shared" si="1"/>
        <v>0</v>
      </c>
      <c r="AJ36" s="19">
        <f t="shared" si="2"/>
        <v>0</v>
      </c>
      <c r="AK36" s="1">
        <f t="shared" si="3"/>
        <v>0</v>
      </c>
    </row>
    <row r="37" spans="1:37" ht="79" customHeight="1" x14ac:dyDescent="0.15">
      <c r="A37" s="57" t="s">
        <v>60</v>
      </c>
      <c r="B37" s="49" t="s">
        <v>173</v>
      </c>
      <c r="C37" s="49" t="s">
        <v>30</v>
      </c>
      <c r="D37" s="58" t="s">
        <v>128</v>
      </c>
      <c r="E37" s="34" t="s">
        <v>117</v>
      </c>
      <c r="F37" s="34" t="s">
        <v>117</v>
      </c>
      <c r="G37" s="34" t="s">
        <v>117</v>
      </c>
      <c r="H37" s="34" t="s">
        <v>117</v>
      </c>
      <c r="I37" s="34" t="s">
        <v>117</v>
      </c>
      <c r="J37" s="34" t="s">
        <v>117</v>
      </c>
      <c r="K37" s="34" t="s">
        <v>117</v>
      </c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4"/>
      <c r="AH37" s="24">
        <f t="shared" si="0"/>
        <v>7</v>
      </c>
      <c r="AI37" s="18">
        <f t="shared" si="1"/>
        <v>0</v>
      </c>
      <c r="AJ37" s="19">
        <f t="shared" si="2"/>
        <v>0</v>
      </c>
      <c r="AK37" s="1">
        <f t="shared" si="3"/>
        <v>0</v>
      </c>
    </row>
    <row r="38" spans="1:37" ht="79" customHeight="1" x14ac:dyDescent="0.15">
      <c r="A38" s="55" t="s">
        <v>61</v>
      </c>
      <c r="B38" s="50" t="s">
        <v>173</v>
      </c>
      <c r="C38" s="50" t="s">
        <v>35</v>
      </c>
      <c r="D38" s="56" t="s">
        <v>119</v>
      </c>
      <c r="E38" s="34" t="s">
        <v>116</v>
      </c>
      <c r="F38" s="34" t="s">
        <v>118</v>
      </c>
      <c r="G38" s="34" t="s">
        <v>118</v>
      </c>
      <c r="H38" s="34" t="s">
        <v>118</v>
      </c>
      <c r="I38" s="34" t="s">
        <v>118</v>
      </c>
      <c r="J38" s="34" t="s">
        <v>118</v>
      </c>
      <c r="K38" s="34" t="s">
        <v>118</v>
      </c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4"/>
      <c r="AH38" s="24">
        <f t="shared" si="0"/>
        <v>0</v>
      </c>
      <c r="AI38" s="18">
        <f t="shared" si="1"/>
        <v>0</v>
      </c>
      <c r="AJ38" s="19">
        <f t="shared" si="2"/>
        <v>5</v>
      </c>
      <c r="AK38" s="1">
        <f t="shared" si="3"/>
        <v>5</v>
      </c>
    </row>
    <row r="39" spans="1:37" ht="79" customHeight="1" x14ac:dyDescent="0.15">
      <c r="A39" s="57" t="s">
        <v>81</v>
      </c>
      <c r="B39" s="49" t="s">
        <v>172</v>
      </c>
      <c r="C39" s="49" t="s">
        <v>62</v>
      </c>
      <c r="D39" s="58" t="s">
        <v>128</v>
      </c>
      <c r="E39" s="34" t="s">
        <v>117</v>
      </c>
      <c r="F39" s="34" t="s">
        <v>117</v>
      </c>
      <c r="G39" s="34" t="s">
        <v>117</v>
      </c>
      <c r="H39" s="34" t="s">
        <v>116</v>
      </c>
      <c r="I39" s="34" t="s">
        <v>117</v>
      </c>
      <c r="J39" s="34" t="s">
        <v>116</v>
      </c>
      <c r="K39" s="34" t="s">
        <v>116</v>
      </c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4"/>
      <c r="AH39" s="24">
        <f t="shared" si="0"/>
        <v>4</v>
      </c>
      <c r="AI39" s="18">
        <f t="shared" si="1"/>
        <v>3</v>
      </c>
      <c r="AJ39" s="19">
        <f t="shared" si="2"/>
        <v>0</v>
      </c>
      <c r="AK39" s="1">
        <f t="shared" si="3"/>
        <v>3</v>
      </c>
    </row>
    <row r="40" spans="1:37" ht="79" customHeight="1" x14ac:dyDescent="0.15">
      <c r="A40" s="55" t="s">
        <v>63</v>
      </c>
      <c r="B40" s="50" t="s">
        <v>163</v>
      </c>
      <c r="C40" s="50" t="s">
        <v>12</v>
      </c>
      <c r="D40" s="56" t="s">
        <v>176</v>
      </c>
      <c r="E40" s="34" t="s">
        <v>117</v>
      </c>
      <c r="F40" s="34" t="s">
        <v>117</v>
      </c>
      <c r="G40" s="36"/>
      <c r="H40" s="36"/>
      <c r="I40" s="36"/>
      <c r="J40" s="36"/>
      <c r="K40" s="36"/>
      <c r="L40" s="34" t="s">
        <v>118</v>
      </c>
      <c r="M40" s="34" t="s">
        <v>118</v>
      </c>
      <c r="N40" s="34" t="s">
        <v>117</v>
      </c>
      <c r="O40" s="34" t="s">
        <v>116</v>
      </c>
      <c r="P40" s="34" t="s">
        <v>117</v>
      </c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4"/>
      <c r="AH40" s="24">
        <f t="shared" si="0"/>
        <v>4</v>
      </c>
      <c r="AI40" s="18">
        <f t="shared" si="1"/>
        <v>1</v>
      </c>
      <c r="AJ40" s="19">
        <f t="shared" si="2"/>
        <v>2</v>
      </c>
      <c r="AK40" s="1">
        <f t="shared" si="3"/>
        <v>3</v>
      </c>
    </row>
    <row r="41" spans="1:37" ht="79" customHeight="1" x14ac:dyDescent="0.15">
      <c r="A41" s="57" t="s">
        <v>64</v>
      </c>
      <c r="B41" s="49" t="s">
        <v>162</v>
      </c>
      <c r="C41" s="49" t="s">
        <v>6</v>
      </c>
      <c r="D41" s="58" t="s">
        <v>119</v>
      </c>
      <c r="E41" s="34" t="s">
        <v>116</v>
      </c>
      <c r="F41" s="34" t="s">
        <v>118</v>
      </c>
      <c r="G41" s="34" t="s">
        <v>118</v>
      </c>
      <c r="H41" s="34" t="s">
        <v>118</v>
      </c>
      <c r="I41" s="34" t="s">
        <v>118</v>
      </c>
      <c r="J41" s="34" t="s">
        <v>118</v>
      </c>
      <c r="K41" s="34" t="s">
        <v>118</v>
      </c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4"/>
      <c r="AH41" s="24">
        <f t="shared" si="0"/>
        <v>0</v>
      </c>
      <c r="AI41" s="18">
        <f t="shared" si="1"/>
        <v>0</v>
      </c>
      <c r="AJ41" s="19">
        <f t="shared" si="2"/>
        <v>5</v>
      </c>
      <c r="AK41" s="1">
        <f t="shared" si="3"/>
        <v>5</v>
      </c>
    </row>
    <row r="42" spans="1:37" ht="79" customHeight="1" x14ac:dyDescent="0.15">
      <c r="A42" s="55" t="s">
        <v>65</v>
      </c>
      <c r="B42" s="50" t="s">
        <v>66</v>
      </c>
      <c r="C42" s="50" t="s">
        <v>17</v>
      </c>
      <c r="D42" s="56" t="s">
        <v>176</v>
      </c>
      <c r="E42" s="34" t="s">
        <v>117</v>
      </c>
      <c r="F42" s="34" t="s">
        <v>117</v>
      </c>
      <c r="G42" s="36"/>
      <c r="H42" s="36"/>
      <c r="I42" s="36"/>
      <c r="J42" s="36"/>
      <c r="K42" s="36"/>
      <c r="L42" s="34" t="s">
        <v>116</v>
      </c>
      <c r="M42" s="34" t="s">
        <v>118</v>
      </c>
      <c r="N42" s="34" t="s">
        <v>117</v>
      </c>
      <c r="O42" s="34" t="s">
        <v>116</v>
      </c>
      <c r="P42" s="34" t="s">
        <v>117</v>
      </c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4"/>
      <c r="AH42" s="24">
        <f t="shared" si="0"/>
        <v>4</v>
      </c>
      <c r="AI42" s="18">
        <f t="shared" si="1"/>
        <v>2</v>
      </c>
      <c r="AJ42" s="19">
        <f t="shared" si="2"/>
        <v>1</v>
      </c>
      <c r="AK42" s="1">
        <f t="shared" si="3"/>
        <v>3</v>
      </c>
    </row>
    <row r="43" spans="1:37" ht="79" customHeight="1" x14ac:dyDescent="0.15">
      <c r="A43" s="57" t="s">
        <v>67</v>
      </c>
      <c r="B43" s="49" t="s">
        <v>168</v>
      </c>
      <c r="C43" s="49" t="s">
        <v>68</v>
      </c>
      <c r="D43" s="58" t="s">
        <v>121</v>
      </c>
      <c r="E43" s="34" t="s">
        <v>117</v>
      </c>
      <c r="F43" s="34" t="s">
        <v>117</v>
      </c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4" t="s">
        <v>117</v>
      </c>
      <c r="R43" s="34" t="s">
        <v>117</v>
      </c>
      <c r="S43" s="34" t="s">
        <v>117</v>
      </c>
      <c r="T43" s="34" t="s">
        <v>116</v>
      </c>
      <c r="U43" s="34" t="s">
        <v>117</v>
      </c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4"/>
      <c r="AH43" s="24">
        <f t="shared" si="0"/>
        <v>6</v>
      </c>
      <c r="AI43" s="18">
        <f t="shared" si="1"/>
        <v>1</v>
      </c>
      <c r="AJ43" s="19">
        <f t="shared" si="2"/>
        <v>0</v>
      </c>
      <c r="AK43" s="1">
        <f t="shared" si="3"/>
        <v>1</v>
      </c>
    </row>
    <row r="44" spans="1:37" ht="79" customHeight="1" x14ac:dyDescent="0.15">
      <c r="A44" s="55" t="s">
        <v>69</v>
      </c>
      <c r="B44" s="50" t="s">
        <v>158</v>
      </c>
      <c r="C44" s="50" t="s">
        <v>70</v>
      </c>
      <c r="D44" s="56" t="s">
        <v>176</v>
      </c>
      <c r="E44" s="34" t="s">
        <v>117</v>
      </c>
      <c r="F44" s="34" t="s">
        <v>117</v>
      </c>
      <c r="G44" s="36"/>
      <c r="H44" s="36"/>
      <c r="I44" s="36"/>
      <c r="J44" s="36"/>
      <c r="K44" s="36"/>
      <c r="L44" s="34" t="s">
        <v>116</v>
      </c>
      <c r="M44" s="34" t="s">
        <v>118</v>
      </c>
      <c r="N44" s="34" t="s">
        <v>117</v>
      </c>
      <c r="O44" s="34" t="s">
        <v>116</v>
      </c>
      <c r="P44" s="34" t="s">
        <v>117</v>
      </c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4"/>
      <c r="AH44" s="24">
        <f t="shared" si="0"/>
        <v>4</v>
      </c>
      <c r="AI44" s="18">
        <f t="shared" si="1"/>
        <v>2</v>
      </c>
      <c r="AJ44" s="19">
        <f t="shared" si="2"/>
        <v>1</v>
      </c>
      <c r="AK44" s="1">
        <f t="shared" si="3"/>
        <v>3</v>
      </c>
    </row>
    <row r="45" spans="1:37" ht="79" customHeight="1" x14ac:dyDescent="0.15">
      <c r="A45" s="57" t="s">
        <v>71</v>
      </c>
      <c r="B45" s="49" t="s">
        <v>171</v>
      </c>
      <c r="C45" s="49" t="s">
        <v>35</v>
      </c>
      <c r="D45" s="58" t="s">
        <v>128</v>
      </c>
      <c r="E45" s="34" t="s">
        <v>117</v>
      </c>
      <c r="F45" s="34" t="s">
        <v>117</v>
      </c>
      <c r="G45" s="34" t="s">
        <v>117</v>
      </c>
      <c r="H45" s="34" t="s">
        <v>117</v>
      </c>
      <c r="I45" s="34" t="s">
        <v>118</v>
      </c>
      <c r="J45" s="34" t="s">
        <v>116</v>
      </c>
      <c r="K45" s="34" t="s">
        <v>116</v>
      </c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4"/>
      <c r="AH45" s="24">
        <f t="shared" si="0"/>
        <v>4</v>
      </c>
      <c r="AI45" s="18">
        <f t="shared" si="1"/>
        <v>2</v>
      </c>
      <c r="AJ45" s="19">
        <f t="shared" si="2"/>
        <v>1</v>
      </c>
      <c r="AK45" s="1">
        <f t="shared" si="3"/>
        <v>3</v>
      </c>
    </row>
    <row r="46" spans="1:37" ht="79" customHeight="1" x14ac:dyDescent="0.15">
      <c r="A46" s="55" t="s">
        <v>72</v>
      </c>
      <c r="B46" s="50" t="s">
        <v>158</v>
      </c>
      <c r="C46" s="50" t="s">
        <v>70</v>
      </c>
      <c r="D46" s="56" t="s">
        <v>176</v>
      </c>
      <c r="E46" s="34" t="s">
        <v>117</v>
      </c>
      <c r="F46" s="34" t="s">
        <v>117</v>
      </c>
      <c r="G46" s="36"/>
      <c r="H46" s="36"/>
      <c r="I46" s="36"/>
      <c r="J46" s="36"/>
      <c r="K46" s="36"/>
      <c r="L46" s="34" t="s">
        <v>117</v>
      </c>
      <c r="M46" s="34" t="s">
        <v>117</v>
      </c>
      <c r="N46" s="34" t="s">
        <v>117</v>
      </c>
      <c r="O46" s="34" t="s">
        <v>117</v>
      </c>
      <c r="P46" s="34" t="s">
        <v>117</v>
      </c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4"/>
      <c r="AH46" s="24">
        <f t="shared" si="0"/>
        <v>7</v>
      </c>
      <c r="AI46" s="18">
        <f t="shared" si="1"/>
        <v>0</v>
      </c>
      <c r="AJ46" s="19">
        <f t="shared" si="2"/>
        <v>0</v>
      </c>
      <c r="AK46" s="1">
        <f t="shared" si="3"/>
        <v>0</v>
      </c>
    </row>
    <row r="47" spans="1:37" ht="79" customHeight="1" x14ac:dyDescent="0.15">
      <c r="A47" s="57" t="s">
        <v>73</v>
      </c>
      <c r="B47" s="49" t="s">
        <v>166</v>
      </c>
      <c r="C47" s="49" t="s">
        <v>74</v>
      </c>
      <c r="D47" s="58" t="s">
        <v>119</v>
      </c>
      <c r="E47" s="34" t="s">
        <v>116</v>
      </c>
      <c r="F47" s="34" t="s">
        <v>118</v>
      </c>
      <c r="G47" s="34" t="s">
        <v>118</v>
      </c>
      <c r="H47" s="34" t="s">
        <v>118</v>
      </c>
      <c r="I47" s="34" t="s">
        <v>118</v>
      </c>
      <c r="J47" s="34" t="s">
        <v>118</v>
      </c>
      <c r="K47" s="34" t="s">
        <v>118</v>
      </c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4"/>
      <c r="AH47" s="24">
        <f t="shared" si="0"/>
        <v>0</v>
      </c>
      <c r="AI47" s="18">
        <f t="shared" si="1"/>
        <v>0</v>
      </c>
      <c r="AJ47" s="19">
        <f t="shared" si="2"/>
        <v>5</v>
      </c>
      <c r="AK47" s="1">
        <f t="shared" si="3"/>
        <v>5</v>
      </c>
    </row>
    <row r="48" spans="1:37" ht="79" customHeight="1" x14ac:dyDescent="0.15">
      <c r="A48" s="55" t="s">
        <v>75</v>
      </c>
      <c r="B48" s="50" t="s">
        <v>172</v>
      </c>
      <c r="C48" s="50" t="s">
        <v>76</v>
      </c>
      <c r="D48" s="59" t="s">
        <v>127</v>
      </c>
      <c r="E48" s="34" t="s">
        <v>117</v>
      </c>
      <c r="F48" s="34" t="s">
        <v>117</v>
      </c>
      <c r="G48" s="34" t="s">
        <v>117</v>
      </c>
      <c r="H48" s="34" t="s">
        <v>117</v>
      </c>
      <c r="I48" s="34" t="s">
        <v>117</v>
      </c>
      <c r="J48" s="34" t="s">
        <v>117</v>
      </c>
      <c r="K48" s="34" t="s">
        <v>117</v>
      </c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4"/>
      <c r="AH48" s="24">
        <f t="shared" si="0"/>
        <v>7</v>
      </c>
      <c r="AI48" s="18">
        <f t="shared" si="1"/>
        <v>0</v>
      </c>
      <c r="AJ48" s="19">
        <f t="shared" si="2"/>
        <v>0</v>
      </c>
      <c r="AK48" s="1">
        <f t="shared" si="3"/>
        <v>0</v>
      </c>
    </row>
    <row r="49" spans="1:37" ht="79" customHeight="1" x14ac:dyDescent="0.15">
      <c r="A49" s="57" t="s">
        <v>77</v>
      </c>
      <c r="B49" s="49" t="s">
        <v>172</v>
      </c>
      <c r="C49" s="49" t="s">
        <v>43</v>
      </c>
      <c r="D49" s="58" t="s">
        <v>128</v>
      </c>
      <c r="E49" s="34" t="s">
        <v>117</v>
      </c>
      <c r="F49" s="34" t="s">
        <v>117</v>
      </c>
      <c r="G49" s="34" t="s">
        <v>117</v>
      </c>
      <c r="H49" s="34" t="s">
        <v>117</v>
      </c>
      <c r="I49" s="34" t="s">
        <v>117</v>
      </c>
      <c r="J49" s="34" t="s">
        <v>117</v>
      </c>
      <c r="K49" s="34" t="s">
        <v>117</v>
      </c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4"/>
      <c r="AH49" s="24">
        <f t="shared" si="0"/>
        <v>7</v>
      </c>
      <c r="AI49" s="18">
        <f t="shared" si="1"/>
        <v>0</v>
      </c>
      <c r="AJ49" s="19">
        <f t="shared" si="2"/>
        <v>0</v>
      </c>
      <c r="AK49" s="1">
        <f t="shared" si="3"/>
        <v>0</v>
      </c>
    </row>
    <row r="50" spans="1:37" ht="79" customHeight="1" x14ac:dyDescent="0.15">
      <c r="A50" s="55" t="s">
        <v>78</v>
      </c>
      <c r="B50" s="50" t="s">
        <v>169</v>
      </c>
      <c r="C50" s="50" t="s">
        <v>79</v>
      </c>
      <c r="D50" s="56" t="s">
        <v>119</v>
      </c>
      <c r="E50" s="34" t="s">
        <v>116</v>
      </c>
      <c r="F50" s="34" t="s">
        <v>118</v>
      </c>
      <c r="G50" s="34" t="s">
        <v>118</v>
      </c>
      <c r="H50" s="34" t="s">
        <v>118</v>
      </c>
      <c r="I50" s="34" t="s">
        <v>118</v>
      </c>
      <c r="J50" s="34" t="s">
        <v>118</v>
      </c>
      <c r="K50" s="34" t="s">
        <v>118</v>
      </c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4"/>
      <c r="AH50" s="24">
        <f t="shared" si="0"/>
        <v>0</v>
      </c>
      <c r="AI50" s="18">
        <f t="shared" si="1"/>
        <v>0</v>
      </c>
      <c r="AJ50" s="19">
        <f t="shared" si="2"/>
        <v>5</v>
      </c>
      <c r="AK50" s="1">
        <f t="shared" si="3"/>
        <v>5</v>
      </c>
    </row>
    <row r="51" spans="1:37" ht="79" customHeight="1" x14ac:dyDescent="0.15">
      <c r="A51" s="60" t="s">
        <v>80</v>
      </c>
      <c r="B51" s="61" t="s">
        <v>167</v>
      </c>
      <c r="C51" s="61" t="s">
        <v>28</v>
      </c>
      <c r="D51" s="62" t="s">
        <v>128</v>
      </c>
      <c r="E51" s="34" t="s">
        <v>117</v>
      </c>
      <c r="F51" s="34" t="s">
        <v>117</v>
      </c>
      <c r="G51" s="34" t="s">
        <v>117</v>
      </c>
      <c r="H51" s="34" t="s">
        <v>117</v>
      </c>
      <c r="I51" s="34" t="s">
        <v>117</v>
      </c>
      <c r="J51" s="34" t="s">
        <v>117</v>
      </c>
      <c r="K51" s="34" t="s">
        <v>117</v>
      </c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4"/>
      <c r="AH51" s="25">
        <f t="shared" si="0"/>
        <v>7</v>
      </c>
      <c r="AI51" s="20">
        <f t="shared" si="1"/>
        <v>0</v>
      </c>
      <c r="AJ51" s="21">
        <f t="shared" si="2"/>
        <v>0</v>
      </c>
      <c r="AK51" s="1">
        <f t="shared" si="3"/>
        <v>0</v>
      </c>
    </row>
    <row r="52" spans="1:37" ht="79" customHeight="1" x14ac:dyDescent="0.15">
      <c r="E52" s="11"/>
      <c r="AJ52" s="15" t="s">
        <v>156</v>
      </c>
      <c r="AK52" s="15">
        <f>COUNTIF(AK3:AK51,0)</f>
        <v>20</v>
      </c>
    </row>
    <row r="53" spans="1:37" ht="79" customHeight="1" x14ac:dyDescent="0.15">
      <c r="C53" s="69"/>
      <c r="D53" s="66" t="s">
        <v>148</v>
      </c>
      <c r="E53" s="16">
        <f>COUNTIF(E1:E51,"Yes")</f>
        <v>37</v>
      </c>
      <c r="F53" s="16">
        <f>COUNTIF(F1:F51,"Yes")</f>
        <v>37</v>
      </c>
      <c r="G53" s="16">
        <f t="shared" ref="G53:AE53" si="4">COUNTIF(G1:G51,"Yes")</f>
        <v>30</v>
      </c>
      <c r="H53" s="16">
        <f t="shared" si="4"/>
        <v>29</v>
      </c>
      <c r="I53" s="16">
        <f t="shared" si="4"/>
        <v>27</v>
      </c>
      <c r="J53" s="16">
        <f t="shared" si="4"/>
        <v>22</v>
      </c>
      <c r="K53" s="16">
        <f t="shared" si="4"/>
        <v>24</v>
      </c>
      <c r="L53" s="16">
        <f t="shared" si="4"/>
        <v>1</v>
      </c>
      <c r="M53" s="16">
        <f t="shared" si="4"/>
        <v>1</v>
      </c>
      <c r="N53" s="16">
        <f t="shared" si="4"/>
        <v>5</v>
      </c>
      <c r="O53" s="16">
        <f t="shared" si="4"/>
        <v>2</v>
      </c>
      <c r="P53" s="16">
        <f t="shared" si="4"/>
        <v>6</v>
      </c>
      <c r="Q53" s="16">
        <f t="shared" si="4"/>
        <v>3</v>
      </c>
      <c r="R53" s="16">
        <f t="shared" si="4"/>
        <v>3</v>
      </c>
      <c r="S53" s="16">
        <f t="shared" si="4"/>
        <v>3</v>
      </c>
      <c r="T53" s="16">
        <f t="shared" si="4"/>
        <v>0</v>
      </c>
      <c r="U53" s="16">
        <f t="shared" si="4"/>
        <v>3</v>
      </c>
      <c r="V53" s="16">
        <f t="shared" si="4"/>
        <v>3</v>
      </c>
      <c r="W53" s="16">
        <f t="shared" si="4"/>
        <v>1</v>
      </c>
      <c r="X53" s="16">
        <f t="shared" si="4"/>
        <v>3</v>
      </c>
      <c r="Y53" s="16">
        <f t="shared" si="4"/>
        <v>0</v>
      </c>
      <c r="Z53" s="16">
        <f t="shared" si="4"/>
        <v>2</v>
      </c>
      <c r="AA53" s="16">
        <f t="shared" si="4"/>
        <v>5</v>
      </c>
      <c r="AB53" s="16">
        <f t="shared" si="4"/>
        <v>5</v>
      </c>
      <c r="AC53" s="16">
        <f t="shared" si="4"/>
        <v>2</v>
      </c>
      <c r="AD53" s="16">
        <f t="shared" si="4"/>
        <v>4</v>
      </c>
      <c r="AE53" s="17">
        <f t="shared" si="4"/>
        <v>0</v>
      </c>
      <c r="AJ53" s="15" t="s">
        <v>157</v>
      </c>
      <c r="AK53" s="15">
        <f>COUNTIF(AK3:AK51,"&gt;0")</f>
        <v>29</v>
      </c>
    </row>
    <row r="54" spans="1:37" ht="79" customHeight="1" x14ac:dyDescent="0.15">
      <c r="C54" s="69"/>
      <c r="D54" s="67" t="s">
        <v>149</v>
      </c>
      <c r="E54" s="18">
        <f>COUNTIF(E2:E52,"Can't tell")</f>
        <v>0</v>
      </c>
      <c r="F54" s="18">
        <f>COUNTIF(F2:F52,"Can't tell")</f>
        <v>12</v>
      </c>
      <c r="G54" s="18">
        <f t="shared" ref="G54:AE54" si="5">COUNTIF(G2:G52,"Can't tell")</f>
        <v>12</v>
      </c>
      <c r="H54" s="18">
        <f t="shared" si="5"/>
        <v>12</v>
      </c>
      <c r="I54" s="18">
        <f t="shared" si="5"/>
        <v>13</v>
      </c>
      <c r="J54" s="18">
        <f t="shared" si="5"/>
        <v>12</v>
      </c>
      <c r="K54" s="18">
        <f t="shared" si="5"/>
        <v>12</v>
      </c>
      <c r="L54" s="18">
        <f t="shared" si="5"/>
        <v>3</v>
      </c>
      <c r="M54" s="18">
        <f t="shared" si="5"/>
        <v>5</v>
      </c>
      <c r="N54" s="18">
        <f t="shared" si="5"/>
        <v>0</v>
      </c>
      <c r="O54" s="18">
        <f t="shared" si="5"/>
        <v>0</v>
      </c>
      <c r="P54" s="18">
        <f t="shared" si="5"/>
        <v>0</v>
      </c>
      <c r="Q54" s="18">
        <f t="shared" si="5"/>
        <v>0</v>
      </c>
      <c r="R54" s="18">
        <f t="shared" si="5"/>
        <v>0</v>
      </c>
      <c r="S54" s="18">
        <f t="shared" si="5"/>
        <v>0</v>
      </c>
      <c r="T54" s="18">
        <f t="shared" si="5"/>
        <v>0</v>
      </c>
      <c r="U54" s="18">
        <f t="shared" si="5"/>
        <v>0</v>
      </c>
      <c r="V54" s="18">
        <f t="shared" si="5"/>
        <v>0</v>
      </c>
      <c r="W54" s="18">
        <f t="shared" si="5"/>
        <v>0</v>
      </c>
      <c r="X54" s="18">
        <f t="shared" si="5"/>
        <v>0</v>
      </c>
      <c r="Y54" s="18">
        <f t="shared" si="5"/>
        <v>0</v>
      </c>
      <c r="Z54" s="18">
        <f t="shared" si="5"/>
        <v>0</v>
      </c>
      <c r="AA54" s="18">
        <f t="shared" si="5"/>
        <v>0</v>
      </c>
      <c r="AB54" s="18">
        <f t="shared" si="5"/>
        <v>0</v>
      </c>
      <c r="AC54" s="18">
        <f t="shared" si="5"/>
        <v>0</v>
      </c>
      <c r="AD54" s="18">
        <f t="shared" si="5"/>
        <v>0</v>
      </c>
      <c r="AE54" s="19">
        <f t="shared" si="5"/>
        <v>0</v>
      </c>
      <c r="AJ54" s="15" t="s">
        <v>177</v>
      </c>
      <c r="AK54" s="15">
        <f>AK52/(AK52+AK53)</f>
        <v>0.40816326530612246</v>
      </c>
    </row>
    <row r="55" spans="1:37" ht="79" customHeight="1" x14ac:dyDescent="0.15">
      <c r="C55" s="69"/>
      <c r="D55" s="67" t="s">
        <v>150</v>
      </c>
      <c r="E55" s="18">
        <f>COUNTIF(E3:E53,"No")</f>
        <v>12</v>
      </c>
      <c r="F55" s="18">
        <f>COUNTIF(F3:F53,"No")</f>
        <v>0</v>
      </c>
      <c r="G55" s="18">
        <f t="shared" ref="G55:AE55" si="6">COUNTIF(G3:G53,"No")</f>
        <v>0</v>
      </c>
      <c r="H55" s="18">
        <f t="shared" si="6"/>
        <v>1</v>
      </c>
      <c r="I55" s="18">
        <f t="shared" si="6"/>
        <v>2</v>
      </c>
      <c r="J55" s="18">
        <f t="shared" si="6"/>
        <v>7</v>
      </c>
      <c r="K55" s="18">
        <f t="shared" si="6"/>
        <v>6</v>
      </c>
      <c r="L55" s="18">
        <f t="shared" si="6"/>
        <v>2</v>
      </c>
      <c r="M55" s="18">
        <f t="shared" si="6"/>
        <v>0</v>
      </c>
      <c r="N55" s="18">
        <f t="shared" si="6"/>
        <v>1</v>
      </c>
      <c r="O55" s="18">
        <f t="shared" si="6"/>
        <v>4</v>
      </c>
      <c r="P55" s="18">
        <f t="shared" si="6"/>
        <v>0</v>
      </c>
      <c r="Q55" s="18">
        <f t="shared" si="6"/>
        <v>0</v>
      </c>
      <c r="R55" s="18">
        <f t="shared" si="6"/>
        <v>0</v>
      </c>
      <c r="S55" s="18">
        <f t="shared" si="6"/>
        <v>0</v>
      </c>
      <c r="T55" s="18">
        <f t="shared" si="6"/>
        <v>3</v>
      </c>
      <c r="U55" s="18">
        <f t="shared" si="6"/>
        <v>0</v>
      </c>
      <c r="V55" s="18">
        <f t="shared" si="6"/>
        <v>0</v>
      </c>
      <c r="W55" s="18">
        <f t="shared" si="6"/>
        <v>2</v>
      </c>
      <c r="X55" s="18">
        <f t="shared" si="6"/>
        <v>0</v>
      </c>
      <c r="Y55" s="18">
        <f t="shared" si="6"/>
        <v>3</v>
      </c>
      <c r="Z55" s="18">
        <f t="shared" si="6"/>
        <v>1</v>
      </c>
      <c r="AA55" s="18">
        <f t="shared" si="6"/>
        <v>0</v>
      </c>
      <c r="AB55" s="18">
        <f t="shared" si="6"/>
        <v>0</v>
      </c>
      <c r="AC55" s="18">
        <f t="shared" si="6"/>
        <v>3</v>
      </c>
      <c r="AD55" s="18">
        <f t="shared" si="6"/>
        <v>1</v>
      </c>
      <c r="AE55" s="19">
        <f t="shared" si="6"/>
        <v>5</v>
      </c>
    </row>
    <row r="56" spans="1:37" ht="79" customHeight="1" x14ac:dyDescent="0.15">
      <c r="C56" s="69"/>
      <c r="D56" s="68" t="s">
        <v>151</v>
      </c>
      <c r="E56" s="20">
        <f>E53/(E53+E54+E55)</f>
        <v>0.75510204081632648</v>
      </c>
      <c r="F56" s="20">
        <f t="shared" ref="F56:H56" si="7">F53/(F53+F54+F55)</f>
        <v>0.75510204081632648</v>
      </c>
      <c r="G56" s="20">
        <f t="shared" si="7"/>
        <v>0.7142857142857143</v>
      </c>
      <c r="H56" s="20">
        <f t="shared" si="7"/>
        <v>0.69047619047619047</v>
      </c>
      <c r="I56" s="20">
        <f t="shared" ref="I56" si="8">I53/(I53+I54+I55)</f>
        <v>0.6428571428571429</v>
      </c>
      <c r="J56" s="20">
        <f t="shared" ref="J56:K56" si="9">J53/(J53+J54+J55)</f>
        <v>0.53658536585365857</v>
      </c>
      <c r="K56" s="20">
        <f t="shared" si="9"/>
        <v>0.5714285714285714</v>
      </c>
      <c r="L56" s="20">
        <f t="shared" ref="L56" si="10">L53/(L53+L54+L55)</f>
        <v>0.16666666666666666</v>
      </c>
      <c r="M56" s="20">
        <f t="shared" ref="M56:N56" si="11">M53/(M53+M54+M55)</f>
        <v>0.16666666666666666</v>
      </c>
      <c r="N56" s="20">
        <f t="shared" si="11"/>
        <v>0.83333333333333337</v>
      </c>
      <c r="O56" s="20">
        <f t="shared" ref="O56" si="12">O53/(O53+O54+O55)</f>
        <v>0.33333333333333331</v>
      </c>
      <c r="P56" s="20">
        <f t="shared" ref="P56:Q56" si="13">P53/(P53+P54+P55)</f>
        <v>1</v>
      </c>
      <c r="Q56" s="20">
        <f t="shared" si="13"/>
        <v>1</v>
      </c>
      <c r="R56" s="20">
        <f t="shared" ref="R56" si="14">R53/(R53+R54+R55)</f>
        <v>1</v>
      </c>
      <c r="S56" s="20">
        <f t="shared" ref="S56:T56" si="15">S53/(S53+S54+S55)</f>
        <v>1</v>
      </c>
      <c r="T56" s="20">
        <f t="shared" si="15"/>
        <v>0</v>
      </c>
      <c r="U56" s="20">
        <f t="shared" ref="U56" si="16">U53/(U53+U54+U55)</f>
        <v>1</v>
      </c>
      <c r="V56" s="20">
        <f t="shared" ref="V56:W56" si="17">V53/(V53+V54+V55)</f>
        <v>1</v>
      </c>
      <c r="W56" s="20">
        <f t="shared" si="17"/>
        <v>0.33333333333333331</v>
      </c>
      <c r="X56" s="20">
        <f t="shared" ref="X56" si="18">X53/(X53+X54+X55)</f>
        <v>1</v>
      </c>
      <c r="Y56" s="20">
        <f t="shared" ref="Y56:Z56" si="19">Y53/(Y53+Y54+Y55)</f>
        <v>0</v>
      </c>
      <c r="Z56" s="20">
        <f t="shared" si="19"/>
        <v>0.66666666666666663</v>
      </c>
      <c r="AA56" s="20">
        <f t="shared" ref="AA56" si="20">AA53/(AA53+AA54+AA55)</f>
        <v>1</v>
      </c>
      <c r="AB56" s="20">
        <f t="shared" ref="AB56:AC56" si="21">AB53/(AB53+AB54+AB55)</f>
        <v>1</v>
      </c>
      <c r="AC56" s="20">
        <f t="shared" si="21"/>
        <v>0.4</v>
      </c>
      <c r="AD56" s="20">
        <f t="shared" ref="AD56" si="22">AD53/(AD53+AD54+AD55)</f>
        <v>0.8</v>
      </c>
      <c r="AE56" s="21">
        <f t="shared" ref="AE56" si="23">AE53/(AE53+AE54+AE55)</f>
        <v>0</v>
      </c>
    </row>
  </sheetData>
  <mergeCells count="8">
    <mergeCell ref="V1:Z1"/>
    <mergeCell ref="AA1:AE1"/>
    <mergeCell ref="AF1:AF2"/>
    <mergeCell ref="A1:D1"/>
    <mergeCell ref="E1:F1"/>
    <mergeCell ref="G1:K1"/>
    <mergeCell ref="L1:P1"/>
    <mergeCell ref="Q1:U1"/>
  </mergeCells>
  <conditionalFormatting sqref="E3:AE1048576">
    <cfRule type="containsText" dxfId="14" priority="3" operator="containsText" text="Can't tell">
      <formula>NOT(ISERROR(SEARCH("Can't tell",E3)))</formula>
    </cfRule>
    <cfRule type="containsText" dxfId="13" priority="4" operator="containsText" text="Yes">
      <formula>NOT(ISERROR(SEARCH("Yes",E3)))</formula>
    </cfRule>
    <cfRule type="containsText" dxfId="12" priority="5" operator="containsText" text="No">
      <formula>NOT(ISERROR(SEARCH("No",E3)))</formula>
    </cfRule>
  </conditionalFormatting>
  <conditionalFormatting sqref="AK3:AK51">
    <cfRule type="cellIs" dxfId="11" priority="1" operator="greaterThanOrEqual">
      <formula>1</formula>
    </cfRule>
    <cfRule type="cellIs" dxfId="10" priority="2" operator="equal">
      <formula>0</formula>
    </cfRule>
  </conditionalFormatting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FE54C-1A9E-5043-AD73-027D8DD8FDFA}">
  <dimension ref="A1:H50"/>
  <sheetViews>
    <sheetView workbookViewId="0">
      <selection activeCell="H5" sqref="A1:H5"/>
    </sheetView>
  </sheetViews>
  <sheetFormatPr baseColWidth="10" defaultRowHeight="13" x14ac:dyDescent="0.15"/>
  <sheetData>
    <row r="1" spans="1:8" ht="15" thickBot="1" x14ac:dyDescent="0.2">
      <c r="A1" s="3" t="s">
        <v>130</v>
      </c>
      <c r="B1" s="13" t="s">
        <v>135</v>
      </c>
      <c r="C1" s="13" t="s">
        <v>136</v>
      </c>
      <c r="D1" s="14" t="s">
        <v>137</v>
      </c>
      <c r="E1" s="14" t="s">
        <v>138</v>
      </c>
      <c r="F1" s="14" t="s">
        <v>139</v>
      </c>
      <c r="G1" s="14" t="s">
        <v>140</v>
      </c>
      <c r="H1" s="14" t="s">
        <v>141</v>
      </c>
    </row>
    <row r="2" spans="1:8" ht="16" thickBot="1" x14ac:dyDescent="0.2">
      <c r="A2" s="5" t="s">
        <v>131</v>
      </c>
      <c r="B2" s="11" t="s">
        <v>142</v>
      </c>
      <c r="C2" s="11" t="s">
        <v>142</v>
      </c>
      <c r="D2" s="11" t="s">
        <v>142</v>
      </c>
      <c r="E2" s="11" t="s">
        <v>142</v>
      </c>
      <c r="F2" s="11" t="s">
        <v>142</v>
      </c>
      <c r="G2" s="11" t="s">
        <v>142</v>
      </c>
      <c r="H2" s="11" t="s">
        <v>142</v>
      </c>
    </row>
    <row r="3" spans="1:8" ht="29" thickBot="1" x14ac:dyDescent="0.2">
      <c r="A3" s="7" t="s">
        <v>132</v>
      </c>
      <c r="B3" s="11" t="s">
        <v>143</v>
      </c>
      <c r="C3" s="11" t="s">
        <v>144</v>
      </c>
      <c r="D3" s="11" t="s">
        <v>144</v>
      </c>
      <c r="E3" s="11" t="s">
        <v>144</v>
      </c>
      <c r="F3" s="11" t="s">
        <v>144</v>
      </c>
      <c r="G3" s="11" t="s">
        <v>144</v>
      </c>
      <c r="H3" s="11" t="s">
        <v>144</v>
      </c>
    </row>
    <row r="4" spans="1:8" ht="29" thickBot="1" x14ac:dyDescent="0.2">
      <c r="A4" s="5" t="s">
        <v>133</v>
      </c>
      <c r="B4" s="11" t="s">
        <v>142</v>
      </c>
      <c r="C4" s="11" t="s">
        <v>142</v>
      </c>
      <c r="D4" s="11" t="s">
        <v>142</v>
      </c>
      <c r="E4" s="11" t="s">
        <v>142</v>
      </c>
      <c r="F4" s="11" t="s">
        <v>142</v>
      </c>
      <c r="G4" s="11" t="s">
        <v>144</v>
      </c>
      <c r="H4" s="11" t="s">
        <v>143</v>
      </c>
    </row>
    <row r="5" spans="1:8" ht="31" thickBot="1" x14ac:dyDescent="0.2">
      <c r="A5" s="7" t="s">
        <v>134</v>
      </c>
      <c r="B5" s="11" t="s">
        <v>142</v>
      </c>
      <c r="C5" s="11" t="s">
        <v>142</v>
      </c>
      <c r="D5" s="11" t="s">
        <v>142</v>
      </c>
      <c r="E5" s="11" t="s">
        <v>142</v>
      </c>
      <c r="F5" s="11" t="s">
        <v>142</v>
      </c>
      <c r="G5" s="11" t="s">
        <v>143</v>
      </c>
      <c r="H5" s="11" t="s">
        <v>142</v>
      </c>
    </row>
    <row r="6" spans="1:8" ht="15" thickBot="1" x14ac:dyDescent="0.2">
      <c r="A6" s="5"/>
      <c r="B6" s="12"/>
      <c r="C6" s="11"/>
      <c r="D6" s="11"/>
      <c r="E6" s="11"/>
      <c r="F6" s="11"/>
      <c r="G6" s="11"/>
      <c r="H6" s="11"/>
    </row>
    <row r="7" spans="1:8" ht="15" thickBot="1" x14ac:dyDescent="0.2">
      <c r="A7" s="7"/>
      <c r="B7" s="11"/>
      <c r="C7" s="1"/>
      <c r="D7" s="11"/>
      <c r="E7" s="11"/>
      <c r="F7" s="11"/>
      <c r="G7" s="11"/>
      <c r="H7" s="11"/>
    </row>
    <row r="8" spans="1:8" ht="15" thickBot="1" x14ac:dyDescent="0.2">
      <c r="A8" s="5"/>
      <c r="B8" s="11"/>
      <c r="C8" s="11"/>
      <c r="D8" s="11"/>
      <c r="E8" s="11"/>
      <c r="F8" s="11"/>
      <c r="G8" s="11"/>
      <c r="H8" s="11"/>
    </row>
    <row r="9" spans="1:8" ht="15" thickBot="1" x14ac:dyDescent="0.2">
      <c r="A9" s="7"/>
      <c r="B9" s="11"/>
      <c r="C9" s="11"/>
      <c r="D9" s="1"/>
      <c r="E9" s="1"/>
      <c r="F9" s="1"/>
      <c r="G9" s="1"/>
      <c r="H9" s="1"/>
    </row>
    <row r="10" spans="1:8" ht="15" thickBot="1" x14ac:dyDescent="0.2">
      <c r="A10" s="5"/>
      <c r="B10" s="11"/>
      <c r="C10" s="11"/>
      <c r="D10" s="11"/>
      <c r="E10" s="11"/>
      <c r="F10" s="11"/>
      <c r="G10" s="11"/>
      <c r="H10" s="11"/>
    </row>
    <row r="11" spans="1:8" ht="15" thickBot="1" x14ac:dyDescent="0.2">
      <c r="A11" s="7"/>
      <c r="B11" s="11"/>
      <c r="C11" s="1"/>
      <c r="D11" s="11"/>
      <c r="E11" s="11"/>
      <c r="F11" s="11"/>
      <c r="G11" s="11"/>
      <c r="H11" s="11"/>
    </row>
    <row r="12" spans="1:8" ht="15" thickBot="1" x14ac:dyDescent="0.2">
      <c r="A12" s="5"/>
      <c r="B12" s="11"/>
      <c r="C12" s="11"/>
      <c r="D12" s="1"/>
      <c r="E12" s="1"/>
      <c r="F12" s="1"/>
      <c r="G12" s="1"/>
      <c r="H12" s="1"/>
    </row>
    <row r="13" spans="1:8" ht="15" thickBot="1" x14ac:dyDescent="0.2">
      <c r="A13" s="7"/>
      <c r="B13" s="1"/>
      <c r="C13" s="11"/>
      <c r="D13" s="11"/>
      <c r="E13" s="11"/>
      <c r="F13" s="11"/>
      <c r="G13" s="11"/>
      <c r="H13" s="11"/>
    </row>
    <row r="14" spans="1:8" ht="15" thickBot="1" x14ac:dyDescent="0.2">
      <c r="A14" s="5"/>
      <c r="B14" s="11"/>
      <c r="C14" s="11"/>
      <c r="D14" s="11"/>
      <c r="E14" s="11"/>
      <c r="F14" s="1"/>
      <c r="G14" s="11"/>
      <c r="H14" s="11"/>
    </row>
    <row r="15" spans="1:8" ht="15" thickBot="1" x14ac:dyDescent="0.2">
      <c r="A15" s="7"/>
      <c r="B15" s="1"/>
      <c r="C15" s="11"/>
      <c r="D15" s="11"/>
      <c r="E15" s="11"/>
      <c r="F15" s="11"/>
      <c r="G15" s="11"/>
      <c r="H15" s="11"/>
    </row>
    <row r="16" spans="1:8" ht="15" thickBot="1" x14ac:dyDescent="0.2">
      <c r="A16" s="5"/>
      <c r="B16" s="1"/>
      <c r="C16" s="1"/>
      <c r="D16" s="11"/>
      <c r="E16" s="11"/>
      <c r="F16" s="11"/>
      <c r="G16" s="11"/>
      <c r="H16" s="11"/>
    </row>
    <row r="17" spans="1:8" ht="15" thickBot="1" x14ac:dyDescent="0.2">
      <c r="A17" s="7"/>
      <c r="B17" s="11"/>
      <c r="C17" s="11"/>
      <c r="D17" s="11"/>
      <c r="E17" s="11"/>
      <c r="F17" s="11"/>
      <c r="G17" s="11"/>
      <c r="H17" s="11"/>
    </row>
    <row r="18" spans="1:8" ht="15" thickBot="1" x14ac:dyDescent="0.2">
      <c r="A18" s="5"/>
      <c r="B18" s="11"/>
      <c r="C18" s="11"/>
      <c r="D18" s="1"/>
      <c r="E18" s="1"/>
      <c r="F18" s="1"/>
      <c r="G18" s="1"/>
      <c r="H18" s="1"/>
    </row>
    <row r="19" spans="1:8" ht="15" thickBot="1" x14ac:dyDescent="0.2">
      <c r="A19" s="7"/>
      <c r="B19" s="11"/>
      <c r="C19" s="11"/>
      <c r="D19" s="11"/>
      <c r="E19" s="11"/>
      <c r="F19" s="11"/>
      <c r="G19" s="11"/>
      <c r="H19" s="11"/>
    </row>
    <row r="20" spans="1:8" ht="15" thickBot="1" x14ac:dyDescent="0.2">
      <c r="A20" s="5"/>
      <c r="B20" s="11"/>
      <c r="C20" s="11"/>
      <c r="D20" s="11"/>
      <c r="E20" s="11"/>
      <c r="F20" s="11"/>
      <c r="G20" s="11"/>
      <c r="H20" s="11"/>
    </row>
    <row r="21" spans="1:8" ht="15" thickBot="1" x14ac:dyDescent="0.2">
      <c r="A21" s="7"/>
      <c r="B21" s="11"/>
      <c r="C21" s="11"/>
      <c r="D21" s="11"/>
      <c r="E21" s="11"/>
      <c r="F21" s="1"/>
      <c r="G21" s="11"/>
      <c r="H21" s="11"/>
    </row>
    <row r="22" spans="1:8" ht="15" thickBot="1" x14ac:dyDescent="0.2">
      <c r="A22" s="4"/>
      <c r="B22" s="1"/>
      <c r="C22" s="1"/>
      <c r="D22" s="11"/>
      <c r="E22" s="11"/>
      <c r="F22" s="11"/>
      <c r="G22" s="11"/>
      <c r="H22" s="11"/>
    </row>
    <row r="23" spans="1:8" ht="15" thickBot="1" x14ac:dyDescent="0.2">
      <c r="A23" s="7"/>
      <c r="B23" s="11"/>
      <c r="C23" s="11"/>
      <c r="D23" s="11"/>
      <c r="E23" s="11"/>
      <c r="F23" s="11"/>
      <c r="G23" s="11"/>
      <c r="H23" s="11"/>
    </row>
    <row r="24" spans="1:8" ht="15" thickBot="1" x14ac:dyDescent="0.2">
      <c r="A24" s="5"/>
      <c r="B24" s="11"/>
      <c r="C24" s="11"/>
      <c r="D24" s="1"/>
      <c r="E24" s="1"/>
      <c r="F24" s="1"/>
      <c r="G24" s="11"/>
      <c r="H24" s="11"/>
    </row>
    <row r="25" spans="1:8" ht="15" thickBot="1" x14ac:dyDescent="0.2">
      <c r="A25" s="7"/>
      <c r="B25" s="11"/>
      <c r="C25" s="11"/>
      <c r="D25" s="11"/>
      <c r="E25" s="11"/>
      <c r="F25" s="11"/>
      <c r="G25" s="11"/>
      <c r="H25" s="11"/>
    </row>
    <row r="26" spans="1:8" ht="15" thickBot="1" x14ac:dyDescent="0.2">
      <c r="A26" s="5"/>
      <c r="B26" s="11"/>
      <c r="C26" s="11"/>
      <c r="D26" s="11"/>
      <c r="E26" s="11"/>
      <c r="F26" s="11"/>
      <c r="G26" s="11"/>
      <c r="H26" s="11"/>
    </row>
    <row r="27" spans="1:8" ht="15" thickBot="1" x14ac:dyDescent="0.2">
      <c r="A27" s="7"/>
      <c r="B27" s="1"/>
      <c r="C27" s="1"/>
      <c r="D27" s="1"/>
      <c r="E27" s="1"/>
      <c r="F27" s="1"/>
      <c r="G27" s="1"/>
      <c r="H27" s="1"/>
    </row>
    <row r="28" spans="1:8" ht="15" thickBot="1" x14ac:dyDescent="0.2">
      <c r="A28" s="5"/>
      <c r="B28" s="1"/>
      <c r="C28" s="1"/>
      <c r="D28" s="1"/>
      <c r="E28" s="1"/>
      <c r="F28" s="1"/>
      <c r="G28" s="1"/>
      <c r="H28" s="1"/>
    </row>
    <row r="29" spans="1:8" ht="15" thickBot="1" x14ac:dyDescent="0.2">
      <c r="A29" s="7"/>
      <c r="B29" s="1"/>
      <c r="C29" s="1"/>
      <c r="D29" s="1"/>
      <c r="E29" s="1"/>
      <c r="F29" s="1"/>
      <c r="G29" s="1"/>
      <c r="H29" s="1"/>
    </row>
    <row r="30" spans="1:8" ht="15" thickBot="1" x14ac:dyDescent="0.2">
      <c r="A30" s="5"/>
      <c r="B30" s="1"/>
      <c r="C30" s="1"/>
      <c r="D30" s="1"/>
      <c r="E30" s="1"/>
      <c r="F30" s="1"/>
      <c r="G30" s="1"/>
      <c r="H30" s="1"/>
    </row>
    <row r="31" spans="1:8" ht="15" thickBot="1" x14ac:dyDescent="0.2">
      <c r="A31" s="7"/>
      <c r="B31" s="1"/>
      <c r="C31" s="1"/>
      <c r="D31" s="1"/>
      <c r="E31" s="1"/>
      <c r="F31" s="1"/>
      <c r="G31" s="1"/>
      <c r="H31" s="1"/>
    </row>
    <row r="32" spans="1:8" ht="15" thickBot="1" x14ac:dyDescent="0.2">
      <c r="A32" s="5"/>
      <c r="B32" s="1"/>
      <c r="C32" s="1"/>
      <c r="D32" s="1"/>
      <c r="E32" s="1"/>
      <c r="F32" s="1"/>
      <c r="G32" s="1"/>
      <c r="H32" s="1"/>
    </row>
    <row r="33" spans="1:8" ht="15" thickBot="1" x14ac:dyDescent="0.2">
      <c r="A33" s="7"/>
      <c r="B33" s="1"/>
      <c r="C33" s="1"/>
      <c r="D33" s="1"/>
      <c r="E33" s="1"/>
      <c r="F33" s="1"/>
      <c r="G33" s="1"/>
      <c r="H33" s="1"/>
    </row>
    <row r="34" spans="1:8" ht="15" thickBot="1" x14ac:dyDescent="0.2">
      <c r="A34" s="5"/>
      <c r="B34" s="1"/>
      <c r="C34" s="1"/>
      <c r="D34" s="1"/>
      <c r="E34" s="1"/>
      <c r="F34" s="1"/>
      <c r="G34" s="1"/>
      <c r="H34" s="1"/>
    </row>
    <row r="35" spans="1:8" ht="15" thickBot="1" x14ac:dyDescent="0.2">
      <c r="A35" s="7"/>
      <c r="B35" s="1"/>
      <c r="C35" s="1"/>
      <c r="D35" s="1"/>
      <c r="E35" s="1"/>
      <c r="F35" s="1"/>
      <c r="G35" s="1"/>
      <c r="H35" s="1"/>
    </row>
    <row r="36" spans="1:8" ht="15" thickBot="1" x14ac:dyDescent="0.2">
      <c r="A36" s="5"/>
      <c r="B36" s="1"/>
      <c r="C36" s="1"/>
      <c r="D36" s="1"/>
      <c r="E36" s="1"/>
      <c r="F36" s="1"/>
      <c r="G36" s="1"/>
      <c r="H36" s="1"/>
    </row>
    <row r="37" spans="1:8" ht="15" thickBot="1" x14ac:dyDescent="0.2">
      <c r="A37" s="7"/>
      <c r="B37" s="1"/>
      <c r="C37" s="1"/>
      <c r="D37" s="1"/>
      <c r="E37" s="1"/>
      <c r="F37" s="1"/>
      <c r="G37" s="1"/>
      <c r="H37" s="1"/>
    </row>
    <row r="38" spans="1:8" ht="15" thickBot="1" x14ac:dyDescent="0.2">
      <c r="A38" s="5"/>
      <c r="B38" s="1"/>
      <c r="C38" s="1"/>
      <c r="D38" s="1"/>
      <c r="E38" s="1"/>
      <c r="F38" s="1"/>
      <c r="G38" s="1"/>
      <c r="H38" s="1"/>
    </row>
    <row r="39" spans="1:8" ht="15" thickBot="1" x14ac:dyDescent="0.2">
      <c r="A39" s="7"/>
      <c r="B39" s="1"/>
      <c r="C39" s="1"/>
      <c r="D39" s="1"/>
      <c r="E39" s="1"/>
      <c r="F39" s="1"/>
      <c r="G39" s="1"/>
      <c r="H39" s="1"/>
    </row>
    <row r="40" spans="1:8" ht="15" thickBot="1" x14ac:dyDescent="0.2">
      <c r="A40" s="5"/>
      <c r="B40" s="1"/>
      <c r="C40" s="1"/>
      <c r="D40" s="1"/>
      <c r="E40" s="1"/>
      <c r="F40" s="1"/>
      <c r="G40" s="1"/>
      <c r="H40" s="1"/>
    </row>
    <row r="41" spans="1:8" ht="15" thickBot="1" x14ac:dyDescent="0.2">
      <c r="A41" s="6"/>
      <c r="B41" s="1"/>
      <c r="C41" s="1"/>
      <c r="D41" s="1"/>
      <c r="E41" s="1"/>
      <c r="F41" s="1"/>
      <c r="G41" s="1"/>
      <c r="H41" s="1"/>
    </row>
    <row r="42" spans="1:8" ht="15" thickBot="1" x14ac:dyDescent="0.2">
      <c r="A42" s="5"/>
      <c r="B42" s="1"/>
      <c r="C42" s="1"/>
      <c r="D42" s="1"/>
      <c r="E42" s="1"/>
      <c r="F42" s="1"/>
      <c r="G42" s="1"/>
      <c r="H42" s="1"/>
    </row>
    <row r="43" spans="1:8" ht="15" thickBot="1" x14ac:dyDescent="0.2">
      <c r="A43" s="7"/>
      <c r="B43" s="1"/>
      <c r="C43" s="1"/>
      <c r="D43" s="1"/>
      <c r="E43" s="1"/>
      <c r="F43" s="1"/>
      <c r="G43" s="1"/>
      <c r="H43" s="1"/>
    </row>
    <row r="44" spans="1:8" ht="15" thickBot="1" x14ac:dyDescent="0.2">
      <c r="A44" s="5"/>
      <c r="B44" s="1"/>
      <c r="C44" s="1"/>
      <c r="D44" s="1"/>
      <c r="E44" s="1"/>
      <c r="F44" s="1"/>
      <c r="G44" s="1"/>
      <c r="H44" s="1"/>
    </row>
    <row r="45" spans="1:8" ht="15" thickBot="1" x14ac:dyDescent="0.2">
      <c r="A45" s="7"/>
      <c r="B45" s="1"/>
      <c r="C45" s="1"/>
      <c r="D45" s="1"/>
      <c r="E45" s="1"/>
      <c r="F45" s="1"/>
      <c r="G45" s="1"/>
      <c r="H45" s="1"/>
    </row>
    <row r="46" spans="1:8" ht="15" thickBot="1" x14ac:dyDescent="0.2">
      <c r="A46" s="5"/>
      <c r="B46" s="1"/>
      <c r="C46" s="1"/>
      <c r="D46" s="1"/>
      <c r="E46" s="1"/>
      <c r="F46" s="1"/>
      <c r="G46" s="1"/>
      <c r="H46" s="1"/>
    </row>
    <row r="47" spans="1:8" ht="15" thickBot="1" x14ac:dyDescent="0.2">
      <c r="A47" s="7"/>
      <c r="B47" s="1"/>
      <c r="C47" s="1"/>
      <c r="D47" s="1"/>
      <c r="E47" s="1"/>
      <c r="F47" s="1"/>
      <c r="G47" s="1"/>
      <c r="H47" s="1"/>
    </row>
    <row r="48" spans="1:8" ht="15" thickBot="1" x14ac:dyDescent="0.2">
      <c r="A48" s="5"/>
      <c r="B48" s="1"/>
      <c r="C48" s="1"/>
      <c r="D48" s="1"/>
      <c r="E48" s="1"/>
      <c r="F48" s="1"/>
      <c r="G48" s="1"/>
      <c r="H48" s="1"/>
    </row>
    <row r="49" spans="1:8" ht="15" thickBot="1" x14ac:dyDescent="0.2">
      <c r="A49" s="7"/>
      <c r="B49" s="1"/>
      <c r="C49" s="1"/>
      <c r="D49" s="1"/>
      <c r="E49" s="1"/>
      <c r="F49" s="1"/>
      <c r="G49" s="1"/>
      <c r="H49" s="1"/>
    </row>
    <row r="50" spans="1:8" ht="15" thickBot="1" x14ac:dyDescent="0.2">
      <c r="A50" s="5"/>
      <c r="B50" s="1"/>
      <c r="C50" s="1"/>
      <c r="D50" s="1"/>
      <c r="E50" s="1"/>
      <c r="F50" s="1"/>
      <c r="G50" s="1"/>
      <c r="H5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EBD23-477F-1047-85CF-43B1197F335C}">
  <dimension ref="A1:A25"/>
  <sheetViews>
    <sheetView topLeftCell="C1" workbookViewId="0">
      <selection activeCell="A19" sqref="A1:XFD1048576"/>
    </sheetView>
  </sheetViews>
  <sheetFormatPr baseColWidth="10" defaultColWidth="23.6640625" defaultRowHeight="18" customHeight="1" x14ac:dyDescent="0.15"/>
  <sheetData>
    <row r="1" spans="1:1" ht="18" customHeight="1" x14ac:dyDescent="0.15">
      <c r="A1" s="8"/>
    </row>
    <row r="3" spans="1:1" ht="18" customHeight="1" x14ac:dyDescent="0.15">
      <c r="A3" s="9"/>
    </row>
    <row r="5" spans="1:1" ht="18" customHeight="1" x14ac:dyDescent="0.15">
      <c r="A5" s="10"/>
    </row>
    <row r="7" spans="1:1" ht="18" customHeight="1" x14ac:dyDescent="0.15">
      <c r="A7" s="9"/>
    </row>
    <row r="9" spans="1:1" ht="18" customHeight="1" x14ac:dyDescent="0.15">
      <c r="A9" s="10"/>
    </row>
    <row r="11" spans="1:1" ht="18" customHeight="1" x14ac:dyDescent="0.15">
      <c r="A11" s="9"/>
    </row>
    <row r="13" spans="1:1" ht="18" customHeight="1" x14ac:dyDescent="0.15">
      <c r="A13" s="10"/>
    </row>
    <row r="15" spans="1:1" ht="18" customHeight="1" x14ac:dyDescent="0.15">
      <c r="A15" s="9"/>
    </row>
    <row r="17" spans="1:1" ht="18" customHeight="1" x14ac:dyDescent="0.15">
      <c r="A17" s="10"/>
    </row>
    <row r="19" spans="1:1" ht="18" customHeight="1" x14ac:dyDescent="0.15">
      <c r="A19" s="9"/>
    </row>
    <row r="21" spans="1:1" ht="18" customHeight="1" x14ac:dyDescent="0.15">
      <c r="A21" s="10"/>
    </row>
    <row r="23" spans="1:1" ht="18" customHeight="1" x14ac:dyDescent="0.15">
      <c r="A23" s="9"/>
    </row>
    <row r="25" spans="1:1" ht="18" customHeight="1" x14ac:dyDescent="0.15">
      <c r="A2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Werkblad 1</vt:lpstr>
      <vt:lpstr>Blad2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2020-03-18T21:13:22Z</dcterms:created>
  <dcterms:modified xsi:type="dcterms:W3CDTF">2020-04-09T18:47:13Z</dcterms:modified>
</cp:coreProperties>
</file>